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45" windowWidth="15120" windowHeight="7020" activeTab="2"/>
  </bookViews>
  <sheets>
    <sheet name="Parameter" sheetId="1" r:id="rId1"/>
    <sheet name="Formula" sheetId="2" r:id="rId2"/>
    <sheet name="Sensitivity" sheetId="3" r:id="rId3"/>
    <sheet name="Sensitivity mult" sheetId="22" r:id="rId4"/>
    <sheet name="Sensitivity combined" sheetId="23" r:id="rId5"/>
  </sheets>
  <calcPr calcId="145621"/>
</workbook>
</file>

<file path=xl/calcChain.xml><?xml version="1.0" encoding="utf-8"?>
<calcChain xmlns="http://schemas.openxmlformats.org/spreadsheetml/2006/main">
  <c r="B4" i="2" l="1"/>
  <c r="B6" i="2" l="1"/>
  <c r="B5" i="2"/>
  <c r="C7" i="3" l="1"/>
  <c r="D7" i="3"/>
  <c r="E7" i="3"/>
  <c r="F7" i="3"/>
  <c r="B7" i="3"/>
  <c r="C6" i="3"/>
  <c r="D6" i="3"/>
  <c r="E6" i="3"/>
  <c r="F6" i="3"/>
  <c r="B6" i="3"/>
  <c r="C5" i="3"/>
  <c r="D5" i="3"/>
  <c r="E5" i="3"/>
  <c r="F5" i="3"/>
  <c r="B5" i="3"/>
</calcChain>
</file>

<file path=xl/sharedStrings.xml><?xml version="1.0" encoding="utf-8"?>
<sst xmlns="http://schemas.openxmlformats.org/spreadsheetml/2006/main" count="203" uniqueCount="55">
  <si>
    <t>Parameter</t>
  </si>
  <si>
    <t>A</t>
  </si>
  <si>
    <t>B</t>
  </si>
  <si>
    <t>C</t>
  </si>
  <si>
    <t>A variation</t>
  </si>
  <si>
    <t>B variation</t>
  </si>
  <si>
    <t>C variation</t>
  </si>
  <si>
    <t>Input</t>
  </si>
  <si>
    <t>"-50%"</t>
  </si>
  <si>
    <t>"-25%"</t>
  </si>
  <si>
    <t>"+25%"</t>
  </si>
  <si>
    <t>"+50%"</t>
  </si>
  <si>
    <t>Percentage</t>
  </si>
  <si>
    <t>Output calculated manually</t>
  </si>
  <si>
    <t>Output calculated with "Sensitivity calculation" macro</t>
  </si>
  <si>
    <t>© knoll@etit.tu-chemnitz.de</t>
  </si>
  <si>
    <t>Result 1</t>
  </si>
  <si>
    <t>Result 2</t>
  </si>
  <si>
    <t>Result 3</t>
  </si>
  <si>
    <t>Percentage range</t>
  </si>
  <si>
    <t>Separate calculation mode</t>
  </si>
  <si>
    <t>Date</t>
  </si>
  <si>
    <t>Input cells varied</t>
  </si>
  <si>
    <t>Output cells observed</t>
  </si>
  <si>
    <t>Sensitivity parameter</t>
  </si>
  <si>
    <t>Output cell</t>
  </si>
  <si>
    <t/>
  </si>
  <si>
    <t>Parameter!$B$3</t>
  </si>
  <si>
    <t>Parameter!$B$4</t>
  </si>
  <si>
    <t>Parameter!$B$5</t>
  </si>
  <si>
    <t>Formula!$B$4</t>
  </si>
  <si>
    <t>Formula!$B$5</t>
  </si>
  <si>
    <t>Formula!$B$6</t>
  </si>
  <si>
    <t>D</t>
  </si>
  <si>
    <t>Intput cells varied</t>
  </si>
  <si>
    <t>Zero Crossing search</t>
  </si>
  <si>
    <t>closest to zero</t>
  </si>
  <si>
    <t>input value</t>
  </si>
  <si>
    <t>percentage</t>
  </si>
  <si>
    <t>output</t>
  </si>
  <si>
    <t>(A^2+2*B) / C</t>
  </si>
  <si>
    <t>Input (optionally) vs. Output -  calculated with "Sensitivity calculation" macro</t>
  </si>
  <si>
    <t>A variation input</t>
  </si>
  <si>
    <t>A variation output</t>
  </si>
  <si>
    <t>B variation input</t>
  </si>
  <si>
    <t>B variation output</t>
  </si>
  <si>
    <t>C variation input</t>
  </si>
  <si>
    <t>C variation output</t>
  </si>
  <si>
    <t>Sensitivity!$B$1:$F$1</t>
  </si>
  <si>
    <t>Parameter!$B$7</t>
  </si>
  <si>
    <t>Output</t>
  </si>
  <si>
    <t>Zero output</t>
  </si>
  <si>
    <t>Zero input</t>
  </si>
  <si>
    <t>Sensitivity!$B$2:$H$2</t>
  </si>
  <si>
    <t>Parameter!$B$6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</si>
</sst>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2" fontId="0" fillId="0" borderId="0" xfId="0" applyNumberFormat="1"/>
    <xf numFmtId="0" fontId="0" fillId="0" borderId="0" xfId="0" quotePrefix="1"/>
    <xf numFmtId="0" fontId="0" fillId="2" borderId="0" xfId="0" applyFill="1"/>
    <xf numFmtId="0" fontId="0" fillId="3" borderId="0" xfId="0" applyFill="1"/>
    <xf numFmtId="0" fontId="2" fillId="0" borderId="0" xfId="1" quotePrefix="1"/>
    <xf numFmtId="14" fontId="0" fillId="4" borderId="0" xfId="0" applyNumberFormat="1" applyFill="1"/>
    <xf numFmtId="0" fontId="0" fillId="4" borderId="0" xfId="0" quotePrefix="1" applyFill="1"/>
    <xf numFmtId="0" fontId="0" fillId="4" borderId="0" xfId="0" applyFill="1"/>
    <xf numFmtId="0" fontId="1" fillId="5" borderId="0" xfId="0" applyFont="1" applyFill="1"/>
    <xf numFmtId="14" fontId="3" fillId="4" borderId="0" xfId="0" applyNumberFormat="1" applyFont="1" applyFill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Sensitivity calculation manually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Sensitivity!$A$12</c:f>
              <c:strCache>
                <c:ptCount val="1"/>
                <c:pt idx="0">
                  <c:v>A variation</c:v>
                </c:pt>
              </c:strCache>
            </c:strRef>
          </c:tx>
          <c:marker>
            <c:symbol val="none"/>
          </c:marker>
          <c:cat>
            <c:strRef>
              <c:f>Sensitivity!$B$11:$F$11</c:f>
              <c:strCache>
                <c:ptCount val="5"/>
                <c:pt idx="0">
                  <c:v>"-50%"</c:v>
                </c:pt>
                <c:pt idx="1">
                  <c:v>"-25%"</c:v>
                </c:pt>
                <c:pt idx="2">
                  <c:v>0</c:v>
                </c:pt>
                <c:pt idx="3">
                  <c:v>"+25%"</c:v>
                </c:pt>
                <c:pt idx="4">
                  <c:v>"+50%"</c:v>
                </c:pt>
              </c:strCache>
            </c:strRef>
          </c:cat>
          <c:val>
            <c:numRef>
              <c:f>Sensitivity!$B$12:$F$12</c:f>
              <c:numCache>
                <c:formatCode>General</c:formatCode>
                <c:ptCount val="5"/>
                <c:pt idx="0">
                  <c:v>4.25</c:v>
                </c:pt>
                <c:pt idx="1">
                  <c:v>7.6875</c:v>
                </c:pt>
                <c:pt idx="2">
                  <c:v>12.5</c:v>
                </c:pt>
                <c:pt idx="3">
                  <c:v>18.6875</c:v>
                </c:pt>
                <c:pt idx="4">
                  <c:v>26.25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Sensitivity!$A$13</c:f>
              <c:strCache>
                <c:ptCount val="1"/>
                <c:pt idx="0">
                  <c:v>B variation</c:v>
                </c:pt>
              </c:strCache>
            </c:strRef>
          </c:tx>
          <c:marker>
            <c:symbol val="none"/>
          </c:marker>
          <c:cat>
            <c:strRef>
              <c:f>Sensitivity!$B$11:$F$11</c:f>
              <c:strCache>
                <c:ptCount val="5"/>
                <c:pt idx="0">
                  <c:v>"-50%"</c:v>
                </c:pt>
                <c:pt idx="1">
                  <c:v>"-25%"</c:v>
                </c:pt>
                <c:pt idx="2">
                  <c:v>0</c:v>
                </c:pt>
                <c:pt idx="3">
                  <c:v>"+25%"</c:v>
                </c:pt>
                <c:pt idx="4">
                  <c:v>"+50%"</c:v>
                </c:pt>
              </c:strCache>
            </c:strRef>
          </c:cat>
          <c:val>
            <c:numRef>
              <c:f>Sensitivity!$B$13:$F$13</c:f>
              <c:numCache>
                <c:formatCode>General</c:formatCode>
                <c:ptCount val="5"/>
                <c:pt idx="0">
                  <c:v>11.75</c:v>
                </c:pt>
                <c:pt idx="1">
                  <c:v>12.125</c:v>
                </c:pt>
                <c:pt idx="2">
                  <c:v>12.5</c:v>
                </c:pt>
                <c:pt idx="3">
                  <c:v>12.875</c:v>
                </c:pt>
                <c:pt idx="4">
                  <c:v>13.25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Sensitivity!$A$14</c:f>
              <c:strCache>
                <c:ptCount val="1"/>
                <c:pt idx="0">
                  <c:v>C variation</c:v>
                </c:pt>
              </c:strCache>
            </c:strRef>
          </c:tx>
          <c:marker>
            <c:symbol val="none"/>
          </c:marker>
          <c:cat>
            <c:strRef>
              <c:f>Sensitivity!$B$11:$F$11</c:f>
              <c:strCache>
                <c:ptCount val="5"/>
                <c:pt idx="0">
                  <c:v>"-50%"</c:v>
                </c:pt>
                <c:pt idx="1">
                  <c:v>"-25%"</c:v>
                </c:pt>
                <c:pt idx="2">
                  <c:v>0</c:v>
                </c:pt>
                <c:pt idx="3">
                  <c:v>"+25%"</c:v>
                </c:pt>
                <c:pt idx="4">
                  <c:v>"+50%"</c:v>
                </c:pt>
              </c:strCache>
            </c:strRef>
          </c:cat>
          <c:val>
            <c:numRef>
              <c:f>Sensitivity!$B$14:$F$14</c:f>
              <c:numCache>
                <c:formatCode>General</c:formatCode>
                <c:ptCount val="5"/>
                <c:pt idx="0">
                  <c:v>25</c:v>
                </c:pt>
                <c:pt idx="1">
                  <c:v>16.666666666666668</c:v>
                </c:pt>
                <c:pt idx="2">
                  <c:v>12.5</c:v>
                </c:pt>
                <c:pt idx="3">
                  <c:v>10</c:v>
                </c:pt>
                <c:pt idx="4">
                  <c:v>8.3333333333333339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44192"/>
        <c:axId val="144345728"/>
      </c:lineChart>
      <c:catAx>
        <c:axId val="144344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4345728"/>
        <c:crosses val="autoZero"/>
        <c:auto val="1"/>
        <c:lblAlgn val="ctr"/>
        <c:lblOffset val="100"/>
        <c:noMultiLvlLbl val="0"/>
      </c:catAx>
      <c:valAx>
        <c:axId val="14434572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44344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'Sensitivity mult'!$P$5</c:f>
              <c:strCache>
                <c:ptCount val="1"/>
                <c:pt idx="0">
                  <c:v>Parameter!$B$3</c:v>
                </c:pt>
              </c:strCache>
            </c:strRef>
          </c:tx>
          <c:marker>
            <c:symbol val="none"/>
          </c:marker>
          <c:cat>
            <c:numRef>
              <c:f>'Sensitivity mult'!$Q$4:$W$4</c:f>
              <c:numCache>
                <c:formatCode>General</c:formatCode>
                <c:ptCount val="7"/>
                <c:pt idx="0">
                  <c:v>-200</c:v>
                </c:pt>
                <c:pt idx="1">
                  <c:v>-100</c:v>
                </c:pt>
                <c:pt idx="2">
                  <c:v>-50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cat>
          <c:val>
            <c:numRef>
              <c:f>'Sensitivity mult'!$Q$5:$W$5</c:f>
              <c:numCache>
                <c:formatCode>General</c:formatCode>
                <c:ptCount val="7"/>
                <c:pt idx="0">
                  <c:v>-21.75</c:v>
                </c:pt>
                <c:pt idx="1">
                  <c:v>-22.75</c:v>
                </c:pt>
                <c:pt idx="2">
                  <c:v>-23.25</c:v>
                </c:pt>
                <c:pt idx="3">
                  <c:v>-23.75</c:v>
                </c:pt>
                <c:pt idx="4">
                  <c:v>-24.25</c:v>
                </c:pt>
                <c:pt idx="5">
                  <c:v>-24.75</c:v>
                </c:pt>
                <c:pt idx="6">
                  <c:v>-25.75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'Sensitivity mult'!$P$6</c:f>
              <c:strCache>
                <c:ptCount val="1"/>
                <c:pt idx="0">
                  <c:v>Parameter!$B$4</c:v>
                </c:pt>
              </c:strCache>
            </c:strRef>
          </c:tx>
          <c:marker>
            <c:symbol val="none"/>
          </c:marker>
          <c:cat>
            <c:numRef>
              <c:f>'Sensitivity mult'!$Q$4:$W$4</c:f>
              <c:numCache>
                <c:formatCode>General</c:formatCode>
                <c:ptCount val="7"/>
                <c:pt idx="0">
                  <c:v>-200</c:v>
                </c:pt>
                <c:pt idx="1">
                  <c:v>-100</c:v>
                </c:pt>
                <c:pt idx="2">
                  <c:v>-50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cat>
          <c:val>
            <c:numRef>
              <c:f>'Sensitivity mult'!$Q$6:$W$6</c:f>
              <c:numCache>
                <c:formatCode>General</c:formatCode>
                <c:ptCount val="7"/>
                <c:pt idx="0">
                  <c:v>-23.75</c:v>
                </c:pt>
                <c:pt idx="1">
                  <c:v>1</c:v>
                </c:pt>
                <c:pt idx="2">
                  <c:v>-5.1875</c:v>
                </c:pt>
                <c:pt idx="3">
                  <c:v>-23.75</c:v>
                </c:pt>
                <c:pt idx="4">
                  <c:v>-54.6875</c:v>
                </c:pt>
                <c:pt idx="5">
                  <c:v>-98</c:v>
                </c:pt>
                <c:pt idx="6">
                  <c:v>-221.75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'Sensitivity mult'!$P$7</c:f>
              <c:strCache>
                <c:ptCount val="1"/>
                <c:pt idx="0">
                  <c:v>Parameter!$B$5</c:v>
                </c:pt>
              </c:strCache>
            </c:strRef>
          </c:tx>
          <c:marker>
            <c:symbol val="none"/>
          </c:marker>
          <c:cat>
            <c:numRef>
              <c:f>'Sensitivity mult'!$Q$4:$W$4</c:f>
              <c:numCache>
                <c:formatCode>General</c:formatCode>
                <c:ptCount val="7"/>
                <c:pt idx="0">
                  <c:v>-200</c:v>
                </c:pt>
                <c:pt idx="1">
                  <c:v>-100</c:v>
                </c:pt>
                <c:pt idx="2">
                  <c:v>-50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cat>
          <c:val>
            <c:numRef>
              <c:f>'Sensitivity mult'!$Q$7:$W$7</c:f>
              <c:numCache>
                <c:formatCode>General</c:formatCode>
                <c:ptCount val="7"/>
                <c:pt idx="0">
                  <c:v>27.75</c:v>
                </c:pt>
                <c:pt idx="1">
                  <c:v>0</c:v>
                </c:pt>
                <c:pt idx="2">
                  <c:v>-49.5</c:v>
                </c:pt>
                <c:pt idx="3">
                  <c:v>-23.75</c:v>
                </c:pt>
                <c:pt idx="4">
                  <c:v>-15.166666666666668</c:v>
                </c:pt>
                <c:pt idx="5">
                  <c:v>-10.875</c:v>
                </c:pt>
                <c:pt idx="6">
                  <c:v>-6.5833333333333339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'Sensitivity mult'!$P$8</c:f>
              <c:strCache>
                <c:ptCount val="1"/>
                <c:pt idx="0">
                  <c:v>Parameter!$B$6</c:v>
                </c:pt>
              </c:strCache>
            </c:strRef>
          </c:tx>
          <c:marker>
            <c:symbol val="none"/>
          </c:marker>
          <c:cat>
            <c:numRef>
              <c:f>'Sensitivity mult'!$Q$4:$W$4</c:f>
              <c:numCache>
                <c:formatCode>General</c:formatCode>
                <c:ptCount val="7"/>
                <c:pt idx="0">
                  <c:v>-200</c:v>
                </c:pt>
                <c:pt idx="1">
                  <c:v>-100</c:v>
                </c:pt>
                <c:pt idx="2">
                  <c:v>-50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cat>
          <c:val>
            <c:numRef>
              <c:f>'Sensitivity mult'!$Q$8:$W$8</c:f>
              <c:numCache>
                <c:formatCode>General</c:formatCode>
                <c:ptCount val="7"/>
                <c:pt idx="0">
                  <c:v>-23.75</c:v>
                </c:pt>
                <c:pt idx="1">
                  <c:v>-23.75</c:v>
                </c:pt>
                <c:pt idx="2">
                  <c:v>-23.75</c:v>
                </c:pt>
                <c:pt idx="3">
                  <c:v>-23.75</c:v>
                </c:pt>
                <c:pt idx="4">
                  <c:v>-23.75</c:v>
                </c:pt>
                <c:pt idx="5">
                  <c:v>-23.75</c:v>
                </c:pt>
                <c:pt idx="6">
                  <c:v>-23.75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32640"/>
        <c:axId val="145234176"/>
      </c:lineChart>
      <c:catAx>
        <c:axId val="1452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234176"/>
        <c:crosses val="autoZero"/>
        <c:auto val="1"/>
        <c:lblAlgn val="ctr"/>
        <c:lblOffset val="100"/>
        <c:noMultiLvlLbl val="0"/>
      </c:catAx>
      <c:valAx>
        <c:axId val="14523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232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Sensitivity!$I$12</c:f>
              <c:strCache>
                <c:ptCount val="1"/>
                <c:pt idx="0">
                  <c:v>A variation</c:v>
                </c:pt>
              </c:strCache>
            </c:strRef>
          </c:tx>
          <c:marker>
            <c:symbol val="none"/>
          </c:marker>
          <c:cat>
            <c:strRef>
              <c:f>Sensitivity!$J$11:$N$11</c:f>
              <c:strCache>
                <c:ptCount val="5"/>
                <c:pt idx="0">
                  <c:v>"-50%"</c:v>
                </c:pt>
                <c:pt idx="1">
                  <c:v>"-25%"</c:v>
                </c:pt>
                <c:pt idx="2">
                  <c:v>0</c:v>
                </c:pt>
                <c:pt idx="3">
                  <c:v>"+25%"</c:v>
                </c:pt>
                <c:pt idx="4">
                  <c:v>"+50%"</c:v>
                </c:pt>
              </c:strCache>
            </c:strRef>
          </c:cat>
          <c:val>
            <c:numRef>
              <c:f>Sensitivity!$J$12:$N$12</c:f>
              <c:numCache>
                <c:formatCode>General</c:formatCode>
                <c:ptCount val="5"/>
                <c:pt idx="0">
                  <c:v>4.25</c:v>
                </c:pt>
                <c:pt idx="1">
                  <c:v>7.6875</c:v>
                </c:pt>
                <c:pt idx="2">
                  <c:v>12.5</c:v>
                </c:pt>
                <c:pt idx="3">
                  <c:v>18.6875</c:v>
                </c:pt>
                <c:pt idx="4">
                  <c:v>26.25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Sensitivity!$I$13</c:f>
              <c:strCache>
                <c:ptCount val="1"/>
                <c:pt idx="0">
                  <c:v>B variation</c:v>
                </c:pt>
              </c:strCache>
            </c:strRef>
          </c:tx>
          <c:marker>
            <c:symbol val="none"/>
          </c:marker>
          <c:cat>
            <c:strRef>
              <c:f>Sensitivity!$J$11:$N$11</c:f>
              <c:strCache>
                <c:ptCount val="5"/>
                <c:pt idx="0">
                  <c:v>"-50%"</c:v>
                </c:pt>
                <c:pt idx="1">
                  <c:v>"-25%"</c:v>
                </c:pt>
                <c:pt idx="2">
                  <c:v>0</c:v>
                </c:pt>
                <c:pt idx="3">
                  <c:v>"+25%"</c:v>
                </c:pt>
                <c:pt idx="4">
                  <c:v>"+50%"</c:v>
                </c:pt>
              </c:strCache>
            </c:strRef>
          </c:cat>
          <c:val>
            <c:numRef>
              <c:f>Sensitivity!$J$13:$N$13</c:f>
              <c:numCache>
                <c:formatCode>General</c:formatCode>
                <c:ptCount val="5"/>
                <c:pt idx="0">
                  <c:v>11.75</c:v>
                </c:pt>
                <c:pt idx="1">
                  <c:v>12.125</c:v>
                </c:pt>
                <c:pt idx="2">
                  <c:v>12.5</c:v>
                </c:pt>
                <c:pt idx="3">
                  <c:v>12.875</c:v>
                </c:pt>
                <c:pt idx="4">
                  <c:v>13.25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Sensitivity!$I$14</c:f>
              <c:strCache>
                <c:ptCount val="1"/>
                <c:pt idx="0">
                  <c:v>C variation</c:v>
                </c:pt>
              </c:strCache>
            </c:strRef>
          </c:tx>
          <c:marker>
            <c:symbol val="none"/>
          </c:marker>
          <c:cat>
            <c:strRef>
              <c:f>Sensitivity!$J$11:$N$11</c:f>
              <c:strCache>
                <c:ptCount val="5"/>
                <c:pt idx="0">
                  <c:v>"-50%"</c:v>
                </c:pt>
                <c:pt idx="1">
                  <c:v>"-25%"</c:v>
                </c:pt>
                <c:pt idx="2">
                  <c:v>0</c:v>
                </c:pt>
                <c:pt idx="3">
                  <c:v>"+25%"</c:v>
                </c:pt>
                <c:pt idx="4">
                  <c:v>"+50%"</c:v>
                </c:pt>
              </c:strCache>
            </c:strRef>
          </c:cat>
          <c:val>
            <c:numRef>
              <c:f>Sensitivity!$J$14:$N$14</c:f>
              <c:numCache>
                <c:formatCode>General</c:formatCode>
                <c:ptCount val="5"/>
                <c:pt idx="0">
                  <c:v>25</c:v>
                </c:pt>
                <c:pt idx="1">
                  <c:v>16.666666666666668</c:v>
                </c:pt>
                <c:pt idx="2">
                  <c:v>12.5</c:v>
                </c:pt>
                <c:pt idx="3">
                  <c:v>10</c:v>
                </c:pt>
                <c:pt idx="4">
                  <c:v>8.3333333333333339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43520"/>
        <c:axId val="144845056"/>
      </c:lineChart>
      <c:catAx>
        <c:axId val="14484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4845056"/>
        <c:crosses val="autoZero"/>
        <c:auto val="1"/>
        <c:lblAlgn val="ctr"/>
        <c:lblOffset val="100"/>
        <c:noMultiLvlLbl val="0"/>
      </c:catAx>
      <c:valAx>
        <c:axId val="144845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843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 variation</c:v>
          </c:tx>
          <c:xVal>
            <c:numRef>
              <c:f>Sensitivity!$Q$12:$U$12</c:f>
              <c:numCache>
                <c:formatCode>General</c:formatCode>
                <c:ptCount val="5"/>
                <c:pt idx="0">
                  <c:v>11</c:v>
                </c:pt>
                <c:pt idx="1">
                  <c:v>16.5</c:v>
                </c:pt>
                <c:pt idx="2">
                  <c:v>22</c:v>
                </c:pt>
                <c:pt idx="3">
                  <c:v>27.5</c:v>
                </c:pt>
                <c:pt idx="4">
                  <c:v>33</c:v>
                </c:pt>
              </c:numCache>
            </c:numRef>
          </c:xVal>
          <c:yVal>
            <c:numRef>
              <c:f>Sensitivity!$Q$13:$U$13</c:f>
              <c:numCache>
                <c:formatCode>General</c:formatCode>
                <c:ptCount val="5"/>
                <c:pt idx="0">
                  <c:v>4.25</c:v>
                </c:pt>
                <c:pt idx="1">
                  <c:v>7.6875</c:v>
                </c:pt>
                <c:pt idx="2">
                  <c:v>12.5</c:v>
                </c:pt>
                <c:pt idx="3">
                  <c:v>18.6875</c:v>
                </c:pt>
                <c:pt idx="4">
                  <c:v>26.25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865152"/>
        <c:axId val="144866688"/>
      </c:scatterChart>
      <c:valAx>
        <c:axId val="14486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866688"/>
        <c:crosses val="autoZero"/>
        <c:crossBetween val="midCat"/>
      </c:valAx>
      <c:valAx>
        <c:axId val="14486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8651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 variation</c:v>
          </c:tx>
          <c:xVal>
            <c:numRef>
              <c:f>Sensitivity!$Q$14:$U$14</c:f>
              <c:numCache>
                <c:formatCode>General</c:formatCode>
                <c:ptCount val="5"/>
                <c:pt idx="0">
                  <c:v>16.5</c:v>
                </c:pt>
                <c:pt idx="1">
                  <c:v>24.75</c:v>
                </c:pt>
                <c:pt idx="2">
                  <c:v>33</c:v>
                </c:pt>
                <c:pt idx="3">
                  <c:v>41.25</c:v>
                </c:pt>
                <c:pt idx="4">
                  <c:v>49.5</c:v>
                </c:pt>
              </c:numCache>
            </c:numRef>
          </c:xVal>
          <c:yVal>
            <c:numRef>
              <c:f>Sensitivity!$Q$15:$U$15</c:f>
              <c:numCache>
                <c:formatCode>General</c:formatCode>
                <c:ptCount val="5"/>
                <c:pt idx="0">
                  <c:v>11.75</c:v>
                </c:pt>
                <c:pt idx="1">
                  <c:v>12.125</c:v>
                </c:pt>
                <c:pt idx="2">
                  <c:v>12.5</c:v>
                </c:pt>
                <c:pt idx="3">
                  <c:v>12.875</c:v>
                </c:pt>
                <c:pt idx="4">
                  <c:v>13.25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01632"/>
        <c:axId val="144903168"/>
      </c:scatterChart>
      <c:valAx>
        <c:axId val="1449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903168"/>
        <c:crosses val="autoZero"/>
        <c:crossBetween val="midCat"/>
      </c:valAx>
      <c:valAx>
        <c:axId val="14490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901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 variation</c:v>
          </c:tx>
          <c:xVal>
            <c:numRef>
              <c:f>Sensitivity!$Q$16:$U$16</c:f>
              <c:numCache>
                <c:formatCode>General</c:formatCode>
                <c:ptCount val="5"/>
                <c:pt idx="0">
                  <c:v>22</c:v>
                </c:pt>
                <c:pt idx="1">
                  <c:v>33</c:v>
                </c:pt>
                <c:pt idx="2">
                  <c:v>44</c:v>
                </c:pt>
                <c:pt idx="3">
                  <c:v>55</c:v>
                </c:pt>
                <c:pt idx="4">
                  <c:v>66</c:v>
                </c:pt>
              </c:numCache>
            </c:numRef>
          </c:xVal>
          <c:yVal>
            <c:numRef>
              <c:f>Sensitivity!$Q$17:$U$17</c:f>
              <c:numCache>
                <c:formatCode>General</c:formatCode>
                <c:ptCount val="5"/>
                <c:pt idx="0">
                  <c:v>25</c:v>
                </c:pt>
                <c:pt idx="1">
                  <c:v>16.666666666666668</c:v>
                </c:pt>
                <c:pt idx="2">
                  <c:v>12.5</c:v>
                </c:pt>
                <c:pt idx="3">
                  <c:v>10</c:v>
                </c:pt>
                <c:pt idx="4">
                  <c:v>8.3333333333333339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27744"/>
        <c:axId val="144937728"/>
      </c:scatterChart>
      <c:valAx>
        <c:axId val="14492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937728"/>
        <c:crosses val="autoZero"/>
        <c:crossBetween val="midCat"/>
      </c:valAx>
      <c:valAx>
        <c:axId val="14493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9277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Output vs. varied Input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Output</c:v>
          </c:tx>
          <c:xVal>
            <c:numRef>
              <c:f>Sensitivity!$C$38:$C$44</c:f>
              <c:numCache>
                <c:formatCode>General</c:formatCode>
                <c:ptCount val="7"/>
                <c:pt idx="0">
                  <c:v>-22</c:v>
                </c:pt>
                <c:pt idx="1">
                  <c:v>0</c:v>
                </c:pt>
                <c:pt idx="2">
                  <c:v>11</c:v>
                </c:pt>
                <c:pt idx="3">
                  <c:v>22</c:v>
                </c:pt>
                <c:pt idx="4">
                  <c:v>33</c:v>
                </c:pt>
                <c:pt idx="5">
                  <c:v>44</c:v>
                </c:pt>
                <c:pt idx="6">
                  <c:v>66</c:v>
                </c:pt>
              </c:numCache>
            </c:numRef>
          </c:xVal>
          <c:yVal>
            <c:numRef>
              <c:f>Sensitivity!$D$38:$D$44</c:f>
              <c:numCache>
                <c:formatCode>General</c:formatCode>
                <c:ptCount val="7"/>
                <c:pt idx="0">
                  <c:v>10.5</c:v>
                </c:pt>
                <c:pt idx="1">
                  <c:v>-0.5</c:v>
                </c:pt>
                <c:pt idx="2">
                  <c:v>2.25</c:v>
                </c:pt>
                <c:pt idx="3">
                  <c:v>10.5</c:v>
                </c:pt>
                <c:pt idx="4">
                  <c:v>24.25</c:v>
                </c:pt>
                <c:pt idx="5">
                  <c:v>43.5</c:v>
                </c:pt>
                <c:pt idx="6">
                  <c:v>98.5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70112"/>
        <c:axId val="144971648"/>
      </c:scatterChart>
      <c:valAx>
        <c:axId val="14497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971648"/>
        <c:crosses val="autoZero"/>
        <c:crossBetween val="midCat"/>
      </c:valAx>
      <c:valAx>
        <c:axId val="14497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970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Output vs. percentage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Output</c:v>
          </c:tx>
          <c:xVal>
            <c:numRef>
              <c:f>Sensitivity!$B$38:$B$44</c:f>
              <c:numCache>
                <c:formatCode>General</c:formatCode>
                <c:ptCount val="7"/>
                <c:pt idx="0">
                  <c:v>-200</c:v>
                </c:pt>
                <c:pt idx="1">
                  <c:v>-100</c:v>
                </c:pt>
                <c:pt idx="2">
                  <c:v>-50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Sensitivity!$D$38:$D$44</c:f>
              <c:numCache>
                <c:formatCode>General</c:formatCode>
                <c:ptCount val="7"/>
                <c:pt idx="0">
                  <c:v>10.5</c:v>
                </c:pt>
                <c:pt idx="1">
                  <c:v>-0.5</c:v>
                </c:pt>
                <c:pt idx="2">
                  <c:v>2.25</c:v>
                </c:pt>
                <c:pt idx="3">
                  <c:v>10.5</c:v>
                </c:pt>
                <c:pt idx="4">
                  <c:v>24.25</c:v>
                </c:pt>
                <c:pt idx="5">
                  <c:v>43.5</c:v>
                </c:pt>
                <c:pt idx="6">
                  <c:v>98.5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96224"/>
        <c:axId val="144997760"/>
      </c:scatterChart>
      <c:valAx>
        <c:axId val="1449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997760"/>
        <c:crosses val="autoZero"/>
        <c:crossBetween val="midCat"/>
      </c:valAx>
      <c:valAx>
        <c:axId val="144997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9962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'Sensitivity mult'!$D$5</c:f>
              <c:strCache>
                <c:ptCount val="1"/>
                <c:pt idx="0">
                  <c:v>Parameter!$B$3</c:v>
                </c:pt>
              </c:strCache>
            </c:strRef>
          </c:tx>
          <c:marker>
            <c:symbol val="none"/>
          </c:marker>
          <c:cat>
            <c:numRef>
              <c:f>'Sensitivity mult'!$E$4:$K$4</c:f>
              <c:numCache>
                <c:formatCode>General</c:formatCode>
                <c:ptCount val="7"/>
                <c:pt idx="0">
                  <c:v>-200</c:v>
                </c:pt>
                <c:pt idx="1">
                  <c:v>-100</c:v>
                </c:pt>
                <c:pt idx="2">
                  <c:v>-50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cat>
          <c:val>
            <c:numRef>
              <c:f>'Sensitivity mult'!$E$5:$K$5</c:f>
              <c:numCache>
                <c:formatCode>General</c:formatCode>
                <c:ptCount val="7"/>
                <c:pt idx="0">
                  <c:v>10.5</c:v>
                </c:pt>
                <c:pt idx="1">
                  <c:v>-0.5</c:v>
                </c:pt>
                <c:pt idx="2">
                  <c:v>2.25</c:v>
                </c:pt>
                <c:pt idx="3">
                  <c:v>10.5</c:v>
                </c:pt>
                <c:pt idx="4">
                  <c:v>24.25</c:v>
                </c:pt>
                <c:pt idx="5">
                  <c:v>43.5</c:v>
                </c:pt>
                <c:pt idx="6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'Sensitivity mult'!$D$6</c:f>
              <c:strCache>
                <c:ptCount val="1"/>
                <c:pt idx="0">
                  <c:v>Parameter!$B$4</c:v>
                </c:pt>
              </c:strCache>
            </c:strRef>
          </c:tx>
          <c:marker>
            <c:symbol val="none"/>
          </c:marker>
          <c:cat>
            <c:numRef>
              <c:f>'Sensitivity mult'!$E$4:$K$4</c:f>
              <c:numCache>
                <c:formatCode>General</c:formatCode>
                <c:ptCount val="7"/>
                <c:pt idx="0">
                  <c:v>-200</c:v>
                </c:pt>
                <c:pt idx="1">
                  <c:v>-100</c:v>
                </c:pt>
                <c:pt idx="2">
                  <c:v>-50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cat>
          <c:val>
            <c:numRef>
              <c:f>'Sensitivity mult'!$E$6:$K$6</c:f>
              <c:numCache>
                <c:formatCode>General</c:formatCode>
                <c:ptCount val="7"/>
                <c:pt idx="0">
                  <c:v>7.5</c:v>
                </c:pt>
                <c:pt idx="1">
                  <c:v>9</c:v>
                </c:pt>
                <c:pt idx="2">
                  <c:v>9.75</c:v>
                </c:pt>
                <c:pt idx="3">
                  <c:v>10.5</c:v>
                </c:pt>
                <c:pt idx="4">
                  <c:v>11.25</c:v>
                </c:pt>
                <c:pt idx="5">
                  <c:v>12</c:v>
                </c:pt>
                <c:pt idx="6">
                  <c:v>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'Sensitivity mult'!$D$7</c:f>
              <c:strCache>
                <c:ptCount val="1"/>
                <c:pt idx="0">
                  <c:v>Parameter!$B$5</c:v>
                </c:pt>
              </c:strCache>
            </c:strRef>
          </c:tx>
          <c:marker>
            <c:symbol val="none"/>
          </c:marker>
          <c:cat>
            <c:numRef>
              <c:f>'Sensitivity mult'!$E$4:$K$4</c:f>
              <c:numCache>
                <c:formatCode>General</c:formatCode>
                <c:ptCount val="7"/>
                <c:pt idx="0">
                  <c:v>-200</c:v>
                </c:pt>
                <c:pt idx="1">
                  <c:v>-100</c:v>
                </c:pt>
                <c:pt idx="2">
                  <c:v>-50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cat>
          <c:val>
            <c:numRef>
              <c:f>'Sensitivity mult'!$E$7:$K$7</c:f>
              <c:numCache>
                <c:formatCode>General</c:formatCode>
                <c:ptCount val="7"/>
                <c:pt idx="0">
                  <c:v>-14.5</c:v>
                </c:pt>
                <c:pt idx="1">
                  <c:v>0</c:v>
                </c:pt>
                <c:pt idx="2">
                  <c:v>23</c:v>
                </c:pt>
                <c:pt idx="3">
                  <c:v>10.5</c:v>
                </c:pt>
                <c:pt idx="4">
                  <c:v>6.3333333333333339</c:v>
                </c:pt>
                <c:pt idx="5">
                  <c:v>4.25</c:v>
                </c:pt>
                <c:pt idx="6">
                  <c:v>2.166666666666667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'Sensitivity mult'!$D$8</c:f>
              <c:strCache>
                <c:ptCount val="1"/>
                <c:pt idx="0">
                  <c:v>Parameter!$B$6</c:v>
                </c:pt>
              </c:strCache>
            </c:strRef>
          </c:tx>
          <c:marker>
            <c:symbol val="none"/>
          </c:marker>
          <c:cat>
            <c:numRef>
              <c:f>'Sensitivity mult'!$E$4:$K$4</c:f>
              <c:numCache>
                <c:formatCode>General</c:formatCode>
                <c:ptCount val="7"/>
                <c:pt idx="0">
                  <c:v>-200</c:v>
                </c:pt>
                <c:pt idx="1">
                  <c:v>-100</c:v>
                </c:pt>
                <c:pt idx="2">
                  <c:v>-50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cat>
          <c:val>
            <c:numRef>
              <c:f>'Sensitivity mult'!$E$8:$K$8</c:f>
              <c:numCache>
                <c:formatCode>General</c:formatCode>
                <c:ptCount val="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02560"/>
        <c:axId val="145212544"/>
      </c:lineChart>
      <c:catAx>
        <c:axId val="14520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212544"/>
        <c:crosses val="autoZero"/>
        <c:auto val="1"/>
        <c:lblAlgn val="ctr"/>
        <c:lblOffset val="100"/>
        <c:noMultiLvlLbl val="0"/>
      </c:catAx>
      <c:valAx>
        <c:axId val="14521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202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'Sensitivity mult'!$AB$5</c:f>
              <c:strCache>
                <c:ptCount val="1"/>
                <c:pt idx="0">
                  <c:v>Parameter!$B$3</c:v>
                </c:pt>
              </c:strCache>
            </c:strRef>
          </c:tx>
          <c:marker>
            <c:symbol val="none"/>
          </c:marker>
          <c:cat>
            <c:numRef>
              <c:f>'Sensitivity mult'!$AC$4:$AI$4</c:f>
              <c:numCache>
                <c:formatCode>General</c:formatCode>
                <c:ptCount val="7"/>
                <c:pt idx="0">
                  <c:v>-200</c:v>
                </c:pt>
                <c:pt idx="1">
                  <c:v>-100</c:v>
                </c:pt>
                <c:pt idx="2">
                  <c:v>-50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cat>
          <c:val>
            <c:numRef>
              <c:f>'Sensitivity mult'!$AC$5:$AI$5</c:f>
              <c:numCache>
                <c:formatCode>General</c:formatCode>
                <c:ptCount val="7"/>
                <c:pt idx="0">
                  <c:v>1733.3333333333333</c:v>
                </c:pt>
                <c:pt idx="1">
                  <c:v>266.66666666666663</c:v>
                </c:pt>
                <c:pt idx="2">
                  <c:v>633.33333333333326</c:v>
                </c:pt>
                <c:pt idx="3">
                  <c:v>1733.3333333333333</c:v>
                </c:pt>
                <c:pt idx="4">
                  <c:v>3566.6666666666665</c:v>
                </c:pt>
                <c:pt idx="5">
                  <c:v>6133.3333333333339</c:v>
                </c:pt>
                <c:pt idx="6">
                  <c:v>13466.666666666666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'Sensitivity mult'!$AB$6</c:f>
              <c:strCache>
                <c:ptCount val="1"/>
                <c:pt idx="0">
                  <c:v>Parameter!$B$4</c:v>
                </c:pt>
              </c:strCache>
            </c:strRef>
          </c:tx>
          <c:marker>
            <c:symbol val="none"/>
          </c:marker>
          <c:cat>
            <c:numRef>
              <c:f>'Sensitivity mult'!$AC$4:$AI$4</c:f>
              <c:numCache>
                <c:formatCode>General</c:formatCode>
                <c:ptCount val="7"/>
                <c:pt idx="0">
                  <c:v>-200</c:v>
                </c:pt>
                <c:pt idx="1">
                  <c:v>-100</c:v>
                </c:pt>
                <c:pt idx="2">
                  <c:v>-50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cat>
          <c:val>
            <c:numRef>
              <c:f>'Sensitivity mult'!$AC$6:$AI$6</c:f>
              <c:numCache>
                <c:formatCode>General</c:formatCode>
                <c:ptCount val="7"/>
                <c:pt idx="0">
                  <c:v>-1733.3333333333333</c:v>
                </c:pt>
                <c:pt idx="1">
                  <c:v>0</c:v>
                </c:pt>
                <c:pt idx="2">
                  <c:v>3466.6666666666665</c:v>
                </c:pt>
                <c:pt idx="3">
                  <c:v>1733.3333333333333</c:v>
                </c:pt>
                <c:pt idx="4">
                  <c:v>1155.5555555555554</c:v>
                </c:pt>
                <c:pt idx="5">
                  <c:v>866.66666666666663</c:v>
                </c:pt>
                <c:pt idx="6">
                  <c:v>577.77777777777771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'Sensitivity mult'!$AB$7</c:f>
              <c:strCache>
                <c:ptCount val="1"/>
                <c:pt idx="0">
                  <c:v>Parameter!$B$5</c:v>
                </c:pt>
              </c:strCache>
            </c:strRef>
          </c:tx>
          <c:marker>
            <c:symbol val="none"/>
          </c:marker>
          <c:cat>
            <c:numRef>
              <c:f>'Sensitivity mult'!$AC$4:$AI$4</c:f>
              <c:numCache>
                <c:formatCode>General</c:formatCode>
                <c:ptCount val="7"/>
                <c:pt idx="0">
                  <c:v>-200</c:v>
                </c:pt>
                <c:pt idx="1">
                  <c:v>-100</c:v>
                </c:pt>
                <c:pt idx="2">
                  <c:v>-50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cat>
          <c:val>
            <c:numRef>
              <c:f>'Sensitivity mult'!$AC$7:$AI$7</c:f>
              <c:numCache>
                <c:formatCode>General</c:formatCode>
                <c:ptCount val="7"/>
                <c:pt idx="0">
                  <c:v>1200</c:v>
                </c:pt>
                <c:pt idx="1">
                  <c:v>1466.6666666666665</c:v>
                </c:pt>
                <c:pt idx="2">
                  <c:v>1600</c:v>
                </c:pt>
                <c:pt idx="3">
                  <c:v>1733.3333333333333</c:v>
                </c:pt>
                <c:pt idx="4">
                  <c:v>1866.6666666666667</c:v>
                </c:pt>
                <c:pt idx="5">
                  <c:v>2000</c:v>
                </c:pt>
                <c:pt idx="6">
                  <c:v>2266.666666666667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'Sensitivity mult'!$AB$8</c:f>
              <c:strCache>
                <c:ptCount val="1"/>
                <c:pt idx="0">
                  <c:v>Parameter!$B$6</c:v>
                </c:pt>
              </c:strCache>
            </c:strRef>
          </c:tx>
          <c:marker>
            <c:symbol val="none"/>
          </c:marker>
          <c:cat>
            <c:numRef>
              <c:f>'Sensitivity mult'!$AC$4:$AI$4</c:f>
              <c:numCache>
                <c:formatCode>General</c:formatCode>
                <c:ptCount val="7"/>
                <c:pt idx="0">
                  <c:v>-200</c:v>
                </c:pt>
                <c:pt idx="1">
                  <c:v>-100</c:v>
                </c:pt>
                <c:pt idx="2">
                  <c:v>-50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cat>
          <c:val>
            <c:numRef>
              <c:f>'Sensitivity mult'!$AC$8:$AI$8</c:f>
              <c:numCache>
                <c:formatCode>General</c:formatCode>
                <c:ptCount val="7"/>
                <c:pt idx="0">
                  <c:v>1733.3333333333333</c:v>
                </c:pt>
                <c:pt idx="1">
                  <c:v>1733.3333333333333</c:v>
                </c:pt>
                <c:pt idx="2">
                  <c:v>1733.3333333333333</c:v>
                </c:pt>
                <c:pt idx="3">
                  <c:v>1733.3333333333333</c:v>
                </c:pt>
                <c:pt idx="4">
                  <c:v>1733.3333333333333</c:v>
                </c:pt>
                <c:pt idx="5">
                  <c:v>1733.3333333333333</c:v>
                </c:pt>
                <c:pt idx="6">
                  <c:v>1733.3333333333333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20256"/>
        <c:axId val="145126144"/>
      </c:lineChart>
      <c:catAx>
        <c:axId val="14512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126144"/>
        <c:crosses val="autoZero"/>
        <c:auto val="1"/>
        <c:lblAlgn val="ctr"/>
        <c:lblOffset val="100"/>
        <c:noMultiLvlLbl val="0"/>
      </c:catAx>
      <c:valAx>
        <c:axId val="14512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120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16</xdr:row>
      <xdr:rowOff>161925</xdr:rowOff>
    </xdr:from>
    <xdr:to>
      <xdr:col>7</xdr:col>
      <xdr:colOff>123825</xdr:colOff>
      <xdr:row>32</xdr:row>
      <xdr:rowOff>38100</xdr:rowOff>
    </xdr:to>
    <xdr:graphicFrame macro="">
      <xdr:nvGraphicFramePr>
        <xdr:cNvPr id="3" name="Diagramm 2" title="Sensitivity calculation manually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428625</xdr:colOff>
      <xdr:row>3</xdr:row>
      <xdr:rowOff>76200</xdr:rowOff>
    </xdr:from>
    <xdr:to>
      <xdr:col>7</xdr:col>
      <xdr:colOff>457200</xdr:colOff>
      <xdr:row>33</xdr:row>
      <xdr:rowOff>9525</xdr:rowOff>
    </xdr:to>
    <xdr:cxnSp macro="">
      <xdr:nvCxnSpPr>
        <xdr:cNvPr id="6" name="Gerade Verbindung 5"/>
        <xdr:cNvCxnSpPr/>
      </xdr:nvCxnSpPr>
      <xdr:spPr>
        <a:xfrm flipH="1">
          <a:off x="5762625" y="647700"/>
          <a:ext cx="28575" cy="5648325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219075</xdr:colOff>
      <xdr:row>3</xdr:row>
      <xdr:rowOff>47625</xdr:rowOff>
    </xdr:from>
    <xdr:to>
      <xdr:col>14</xdr:col>
      <xdr:colOff>247650</xdr:colOff>
      <xdr:row>32</xdr:row>
      <xdr:rowOff>171450</xdr:rowOff>
    </xdr:to>
    <xdr:cxnSp macro="">
      <xdr:nvCxnSpPr>
        <xdr:cNvPr id="7" name="Gerade Verbindung 6"/>
        <xdr:cNvCxnSpPr/>
      </xdr:nvCxnSpPr>
      <xdr:spPr>
        <a:xfrm flipH="1">
          <a:off x="11134725" y="619125"/>
          <a:ext cx="28575" cy="5648325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157162</xdr:colOff>
      <xdr:row>17</xdr:row>
      <xdr:rowOff>28575</xdr:rowOff>
    </xdr:from>
    <xdr:to>
      <xdr:col>13</xdr:col>
      <xdr:colOff>671512</xdr:colOff>
      <xdr:row>31</xdr:row>
      <xdr:rowOff>104775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695325</xdr:colOff>
      <xdr:row>18</xdr:row>
      <xdr:rowOff>19050</xdr:rowOff>
    </xdr:from>
    <xdr:to>
      <xdr:col>20</xdr:col>
      <xdr:colOff>228600</xdr:colOff>
      <xdr:row>27</xdr:row>
      <xdr:rowOff>57150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704850</xdr:colOff>
      <xdr:row>28</xdr:row>
      <xdr:rowOff>161925</xdr:rowOff>
    </xdr:from>
    <xdr:to>
      <xdr:col>20</xdr:col>
      <xdr:colOff>238125</xdr:colOff>
      <xdr:row>38</xdr:row>
      <xdr:rowOff>9525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752475</xdr:colOff>
      <xdr:row>39</xdr:row>
      <xdr:rowOff>47625</xdr:rowOff>
    </xdr:from>
    <xdr:to>
      <xdr:col>20</xdr:col>
      <xdr:colOff>285750</xdr:colOff>
      <xdr:row>48</xdr:row>
      <xdr:rowOff>85725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309562</xdr:colOff>
      <xdr:row>45</xdr:row>
      <xdr:rowOff>9525</xdr:rowOff>
    </xdr:from>
    <xdr:to>
      <xdr:col>6</xdr:col>
      <xdr:colOff>309562</xdr:colOff>
      <xdr:row>59</xdr:row>
      <xdr:rowOff>85725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4762</xdr:colOff>
      <xdr:row>45</xdr:row>
      <xdr:rowOff>9525</xdr:rowOff>
    </xdr:from>
    <xdr:to>
      <xdr:col>12</xdr:col>
      <xdr:colOff>747712</xdr:colOff>
      <xdr:row>59</xdr:row>
      <xdr:rowOff>85725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376237</xdr:colOff>
      <xdr:row>11</xdr:row>
      <xdr:rowOff>0</xdr:rowOff>
    </xdr:from>
    <xdr:to>
      <xdr:col>9</xdr:col>
      <xdr:colOff>90487</xdr:colOff>
      <xdr:row>25</xdr:row>
      <xdr:rowOff>76200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119062</xdr:colOff>
      <xdr:row>10</xdr:row>
      <xdr:rowOff>180975</xdr:rowOff>
    </xdr:from>
    <xdr:to>
      <xdr:col>35</xdr:col>
      <xdr:colOff>119062</xdr:colOff>
      <xdr:row>25</xdr:row>
      <xdr:rowOff>66675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52387</xdr:colOff>
      <xdr:row>10</xdr:row>
      <xdr:rowOff>142875</xdr:rowOff>
    </xdr:from>
    <xdr:to>
      <xdr:col>21</xdr:col>
      <xdr:colOff>481012</xdr:colOff>
      <xdr:row>25</xdr:row>
      <xdr:rowOff>28575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6"/>
  <sheetViews>
    <sheetView workbookViewId="0">
      <selection activeCell="B7" sqref="B7"/>
    </sheetView>
  </sheetViews>
  <sheetFormatPr baseColWidth="10" defaultRowHeight="15" x14ac:dyDescent="0.25"/>
  <cols>
    <col min="3" max="3" width="22.7109375" customWidth="1"/>
  </cols>
  <sheetData>
    <row r="1" spans="1:2" x14ac:dyDescent="0.25">
      <c r="A1" t="s">
        <v>0</v>
      </c>
    </row>
    <row r="3" spans="1:2" x14ac:dyDescent="0.25">
      <c r="A3" t="s">
        <v>1</v>
      </c>
      <c r="B3">
        <v>22</v>
      </c>
    </row>
    <row r="4" spans="1:2" x14ac:dyDescent="0.25">
      <c r="A4" t="s">
        <v>2</v>
      </c>
      <c r="B4">
        <v>33</v>
      </c>
    </row>
    <row r="5" spans="1:2" x14ac:dyDescent="0.25">
      <c r="A5" t="s">
        <v>3</v>
      </c>
      <c r="B5">
        <v>44</v>
      </c>
    </row>
    <row r="6" spans="1:2" x14ac:dyDescent="0.25">
      <c r="A6" t="s">
        <v>33</v>
      </c>
      <c r="B6">
        <v>55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3:B6"/>
  <sheetViews>
    <sheetView workbookViewId="0">
      <selection activeCell="B4" sqref="B4"/>
    </sheetView>
  </sheetViews>
  <sheetFormatPr baseColWidth="10" defaultRowHeight="15" x14ac:dyDescent="0.25"/>
  <cols>
    <col min="2" max="2" width="15.85546875" customWidth="1"/>
  </cols>
  <sheetData>
    <row r="3" spans="1:2" x14ac:dyDescent="0.25">
      <c r="B3" t="s">
        <v>40</v>
      </c>
    </row>
    <row r="4" spans="1:2" x14ac:dyDescent="0.25">
      <c r="A4" t="s">
        <v>16</v>
      </c>
      <c r="B4">
        <f>(Parameter!B3^2+2*Parameter!B4)/Parameter!B5-2</f>
        <v>10.5</v>
      </c>
    </row>
    <row r="5" spans="1:2" x14ac:dyDescent="0.25">
      <c r="A5" t="s">
        <v>17</v>
      </c>
      <c r="B5">
        <f>-1*(Parameter!B4^2+2*Parameter!B3)/Parameter!B5+2</f>
        <v>-23.75</v>
      </c>
    </row>
    <row r="6" spans="1:2" x14ac:dyDescent="0.25">
      <c r="A6" t="s">
        <v>18</v>
      </c>
      <c r="B6">
        <f>(Parameter!B3^2+2*Parameter!B5)/Parameter!B4*100</f>
        <v>1733.3333333333333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69"/>
  <sheetViews>
    <sheetView tabSelected="1" topLeftCell="A2" workbookViewId="0">
      <selection activeCell="I2" sqref="I2"/>
    </sheetView>
  </sheetViews>
  <sheetFormatPr baseColWidth="10" defaultRowHeight="15" x14ac:dyDescent="0.25"/>
  <cols>
    <col min="10" max="10" width="11.7109375" customWidth="1"/>
    <col min="13" max="13" width="14.85546875" customWidth="1"/>
    <col min="16" max="16" width="17.7109375" customWidth="1"/>
  </cols>
  <sheetData>
    <row r="1" spans="1:21" x14ac:dyDescent="0.25">
      <c r="A1" s="4" t="s">
        <v>12</v>
      </c>
      <c r="B1" s="4">
        <v>-50</v>
      </c>
      <c r="C1" s="4">
        <v>-25</v>
      </c>
      <c r="D1" s="4">
        <v>0</v>
      </c>
      <c r="E1" s="4">
        <v>25</v>
      </c>
      <c r="F1" s="4">
        <v>50</v>
      </c>
    </row>
    <row r="2" spans="1:21" x14ac:dyDescent="0.25">
      <c r="B2">
        <v>-200</v>
      </c>
      <c r="C2">
        <v>-100</v>
      </c>
      <c r="D2">
        <v>-50</v>
      </c>
      <c r="E2">
        <v>0</v>
      </c>
      <c r="F2">
        <v>50</v>
      </c>
      <c r="G2">
        <v>100</v>
      </c>
      <c r="H2">
        <v>200</v>
      </c>
    </row>
    <row r="3" spans="1:21" x14ac:dyDescent="0.25">
      <c r="A3" s="3"/>
      <c r="B3" s="12" t="s">
        <v>7</v>
      </c>
      <c r="C3" s="12"/>
      <c r="D3" s="12"/>
      <c r="E3" s="12"/>
      <c r="F3" s="12"/>
    </row>
    <row r="4" spans="1:21" x14ac:dyDescent="0.25">
      <c r="A4" s="3"/>
      <c r="B4" s="3" t="s">
        <v>8</v>
      </c>
      <c r="C4" s="3" t="s">
        <v>9</v>
      </c>
      <c r="D4" s="3">
        <v>0</v>
      </c>
      <c r="E4" s="3" t="s">
        <v>10</v>
      </c>
      <c r="F4" s="3" t="s">
        <v>11</v>
      </c>
    </row>
    <row r="5" spans="1:21" x14ac:dyDescent="0.25">
      <c r="A5" t="s">
        <v>4</v>
      </c>
      <c r="B5">
        <f>Parameter!$B$3*(1+B1/100)</f>
        <v>11</v>
      </c>
      <c r="C5">
        <f>Parameter!$B$3*(1+C1/100)</f>
        <v>16.5</v>
      </c>
      <c r="D5">
        <f>Parameter!$B$3*(1+D1/100)</f>
        <v>22</v>
      </c>
      <c r="E5">
        <f>Parameter!$B$3*(1+E1/100)</f>
        <v>27.5</v>
      </c>
      <c r="F5">
        <f>Parameter!$B$3*(1+F1/100)</f>
        <v>33</v>
      </c>
      <c r="K5" s="2"/>
    </row>
    <row r="6" spans="1:21" x14ac:dyDescent="0.25">
      <c r="A6" t="s">
        <v>5</v>
      </c>
      <c r="B6">
        <f>Parameter!$B$4*(1+B1/100)</f>
        <v>16.5</v>
      </c>
      <c r="C6">
        <f>Parameter!$B$4*(1+C1/100)</f>
        <v>24.75</v>
      </c>
      <c r="D6">
        <f>Parameter!$B$4*(1+D1/100)</f>
        <v>33</v>
      </c>
      <c r="E6">
        <f>Parameter!$B$4*(1+E1/100)</f>
        <v>41.25</v>
      </c>
      <c r="F6">
        <f>Parameter!$B$4*(1+F1/100)</f>
        <v>49.5</v>
      </c>
    </row>
    <row r="7" spans="1:21" x14ac:dyDescent="0.25">
      <c r="A7" t="s">
        <v>6</v>
      </c>
      <c r="B7">
        <f>Parameter!$B$5*(1+B1/100)</f>
        <v>22</v>
      </c>
      <c r="C7">
        <f>Parameter!$B$5*(1+C1/100)</f>
        <v>33</v>
      </c>
      <c r="D7">
        <f>Parameter!$B$5*(1+D1/100)</f>
        <v>44</v>
      </c>
      <c r="E7">
        <f>Parameter!$B$5*(1+E1/100)</f>
        <v>55</v>
      </c>
      <c r="F7">
        <f>Parameter!$B$5*(1+F1/100)</f>
        <v>66</v>
      </c>
      <c r="K7" s="5"/>
    </row>
    <row r="8" spans="1:21" x14ac:dyDescent="0.25">
      <c r="P8" s="1"/>
      <c r="Q8" s="1"/>
      <c r="R8" s="1"/>
    </row>
    <row r="9" spans="1:21" x14ac:dyDescent="0.25">
      <c r="P9" s="1"/>
      <c r="Q9" s="1"/>
      <c r="R9" s="1"/>
    </row>
    <row r="10" spans="1:21" x14ac:dyDescent="0.25">
      <c r="A10" s="3"/>
      <c r="B10" s="12" t="s">
        <v>13</v>
      </c>
      <c r="C10" s="12"/>
      <c r="D10" s="12"/>
      <c r="E10" s="12"/>
      <c r="F10" s="12"/>
      <c r="I10" s="3"/>
      <c r="J10" s="12" t="s">
        <v>14</v>
      </c>
      <c r="K10" s="12"/>
      <c r="L10" s="12"/>
      <c r="M10" s="12"/>
      <c r="N10" s="12"/>
      <c r="P10" s="11" t="s">
        <v>41</v>
      </c>
      <c r="Q10" s="11"/>
      <c r="R10" s="11"/>
      <c r="S10" s="11"/>
      <c r="T10" s="11"/>
      <c r="U10" s="11"/>
    </row>
    <row r="11" spans="1:21" x14ac:dyDescent="0.25">
      <c r="A11" s="3"/>
      <c r="B11" s="3" t="s">
        <v>8</v>
      </c>
      <c r="C11" s="3" t="s">
        <v>9</v>
      </c>
      <c r="D11" s="3">
        <v>0</v>
      </c>
      <c r="E11" s="3" t="s">
        <v>10</v>
      </c>
      <c r="F11" s="3" t="s">
        <v>11</v>
      </c>
      <c r="I11" s="3"/>
      <c r="J11" s="3" t="s">
        <v>8</v>
      </c>
      <c r="K11" s="3" t="s">
        <v>9</v>
      </c>
      <c r="L11" s="3">
        <v>0</v>
      </c>
      <c r="M11" s="3" t="s">
        <v>10</v>
      </c>
      <c r="N11" s="3" t="s">
        <v>11</v>
      </c>
      <c r="P11" s="3" t="s">
        <v>38</v>
      </c>
      <c r="Q11" s="3" t="s">
        <v>8</v>
      </c>
      <c r="R11" s="3" t="s">
        <v>9</v>
      </c>
      <c r="S11" s="3">
        <v>0</v>
      </c>
      <c r="T11" s="3" t="s">
        <v>10</v>
      </c>
      <c r="U11" s="3" t="s">
        <v>11</v>
      </c>
    </row>
    <row r="12" spans="1:21" x14ac:dyDescent="0.25">
      <c r="A12" t="s">
        <v>4</v>
      </c>
      <c r="B12">
        <v>4.25</v>
      </c>
      <c r="C12">
        <v>7.6875</v>
      </c>
      <c r="D12">
        <v>12.5</v>
      </c>
      <c r="E12">
        <v>18.6875</v>
      </c>
      <c r="F12">
        <v>26.25</v>
      </c>
      <c r="I12" t="s">
        <v>4</v>
      </c>
      <c r="J12">
        <v>4.25</v>
      </c>
      <c r="K12">
        <v>7.6875</v>
      </c>
      <c r="L12">
        <v>12.5</v>
      </c>
      <c r="M12">
        <v>18.6875</v>
      </c>
      <c r="N12">
        <v>26.25</v>
      </c>
      <c r="P12" t="s">
        <v>42</v>
      </c>
      <c r="Q12">
        <v>11</v>
      </c>
      <c r="R12">
        <v>16.5</v>
      </c>
      <c r="S12">
        <v>22</v>
      </c>
      <c r="T12">
        <v>27.5</v>
      </c>
      <c r="U12">
        <v>33</v>
      </c>
    </row>
    <row r="13" spans="1:21" x14ac:dyDescent="0.25">
      <c r="A13" t="s">
        <v>5</v>
      </c>
      <c r="B13">
        <v>11.75</v>
      </c>
      <c r="C13">
        <v>12.125</v>
      </c>
      <c r="D13">
        <v>12.5</v>
      </c>
      <c r="E13">
        <v>12.875</v>
      </c>
      <c r="F13">
        <v>13.25</v>
      </c>
      <c r="I13" t="s">
        <v>5</v>
      </c>
      <c r="J13">
        <v>11.75</v>
      </c>
      <c r="K13">
        <v>12.125</v>
      </c>
      <c r="L13">
        <v>12.5</v>
      </c>
      <c r="M13">
        <v>12.875</v>
      </c>
      <c r="N13">
        <v>13.25</v>
      </c>
      <c r="P13" t="s">
        <v>43</v>
      </c>
      <c r="Q13">
        <v>4.25</v>
      </c>
      <c r="R13">
        <v>7.6875</v>
      </c>
      <c r="S13">
        <v>12.5</v>
      </c>
      <c r="T13">
        <v>18.6875</v>
      </c>
      <c r="U13">
        <v>26.25</v>
      </c>
    </row>
    <row r="14" spans="1:21" x14ac:dyDescent="0.25">
      <c r="A14" t="s">
        <v>6</v>
      </c>
      <c r="B14">
        <v>25</v>
      </c>
      <c r="C14">
        <v>16.666666666666668</v>
      </c>
      <c r="D14">
        <v>12.5</v>
      </c>
      <c r="E14">
        <v>10</v>
      </c>
      <c r="F14">
        <v>8.3333333333333339</v>
      </c>
      <c r="I14" t="s">
        <v>6</v>
      </c>
      <c r="J14">
        <v>25</v>
      </c>
      <c r="K14">
        <v>16.666666666666668</v>
      </c>
      <c r="L14">
        <v>12.5</v>
      </c>
      <c r="M14">
        <v>10</v>
      </c>
      <c r="N14">
        <v>8.3333333333333339</v>
      </c>
      <c r="P14" t="s">
        <v>44</v>
      </c>
      <c r="Q14">
        <v>16.5</v>
      </c>
      <c r="R14">
        <v>24.75</v>
      </c>
      <c r="S14">
        <v>33</v>
      </c>
      <c r="T14">
        <v>41.25</v>
      </c>
      <c r="U14">
        <v>49.5</v>
      </c>
    </row>
    <row r="15" spans="1:21" x14ac:dyDescent="0.25">
      <c r="B15" s="1"/>
      <c r="C15" s="1"/>
      <c r="D15" s="1"/>
      <c r="P15" t="s">
        <v>45</v>
      </c>
      <c r="Q15">
        <v>11.75</v>
      </c>
      <c r="R15">
        <v>12.125</v>
      </c>
      <c r="S15">
        <v>12.5</v>
      </c>
      <c r="T15">
        <v>12.875</v>
      </c>
      <c r="U15">
        <v>13.25</v>
      </c>
    </row>
    <row r="16" spans="1:21" x14ac:dyDescent="0.25">
      <c r="P16" t="s">
        <v>46</v>
      </c>
      <c r="Q16">
        <v>22</v>
      </c>
      <c r="R16">
        <v>33</v>
      </c>
      <c r="S16">
        <v>44</v>
      </c>
      <c r="T16">
        <v>55</v>
      </c>
      <c r="U16">
        <v>66</v>
      </c>
    </row>
    <row r="17" spans="16:21" x14ac:dyDescent="0.25">
      <c r="P17" t="s">
        <v>47</v>
      </c>
      <c r="Q17">
        <v>25</v>
      </c>
      <c r="R17">
        <v>16.666666666666668</v>
      </c>
      <c r="S17">
        <v>12.5</v>
      </c>
      <c r="T17">
        <v>10</v>
      </c>
      <c r="U17">
        <v>8.3333333333333339</v>
      </c>
    </row>
    <row r="24" spans="16:21" x14ac:dyDescent="0.25">
      <c r="P24" s="1"/>
      <c r="Q24" s="1"/>
      <c r="R24" s="1"/>
    </row>
    <row r="37" spans="2:6" x14ac:dyDescent="0.25">
      <c r="B37" t="s">
        <v>12</v>
      </c>
      <c r="C37" t="s">
        <v>7</v>
      </c>
      <c r="D37" t="s">
        <v>50</v>
      </c>
      <c r="E37" t="s">
        <v>52</v>
      </c>
      <c r="F37" t="s">
        <v>51</v>
      </c>
    </row>
    <row r="38" spans="2:6" x14ac:dyDescent="0.25">
      <c r="B38">
        <v>-200</v>
      </c>
      <c r="C38">
        <v>-22</v>
      </c>
      <c r="D38">
        <v>10.5</v>
      </c>
      <c r="E38">
        <v>4.6904157598262124</v>
      </c>
      <c r="F38">
        <v>5.9330318435968366E-13</v>
      </c>
    </row>
    <row r="39" spans="2:6" x14ac:dyDescent="0.25">
      <c r="B39">
        <v>-100</v>
      </c>
      <c r="C39">
        <v>0</v>
      </c>
      <c r="D39">
        <v>-0.5</v>
      </c>
    </row>
    <row r="40" spans="2:6" x14ac:dyDescent="0.25">
      <c r="B40">
        <v>-50</v>
      </c>
      <c r="C40">
        <v>11</v>
      </c>
      <c r="D40">
        <v>2.25</v>
      </c>
    </row>
    <row r="41" spans="2:6" x14ac:dyDescent="0.25">
      <c r="B41">
        <v>0</v>
      </c>
      <c r="C41">
        <v>22</v>
      </c>
      <c r="D41">
        <v>10.5</v>
      </c>
    </row>
    <row r="42" spans="2:6" x14ac:dyDescent="0.25">
      <c r="B42">
        <v>50</v>
      </c>
      <c r="C42">
        <v>33</v>
      </c>
      <c r="D42">
        <v>24.25</v>
      </c>
    </row>
    <row r="43" spans="2:6" x14ac:dyDescent="0.25">
      <c r="B43">
        <v>100</v>
      </c>
      <c r="C43">
        <v>44</v>
      </c>
      <c r="D43">
        <v>43.5</v>
      </c>
    </row>
    <row r="44" spans="2:6" x14ac:dyDescent="0.25">
      <c r="B44">
        <v>200</v>
      </c>
      <c r="C44">
        <v>66</v>
      </c>
      <c r="D44">
        <v>98.5</v>
      </c>
    </row>
    <row r="69" spans="1:1" x14ac:dyDescent="0.25">
      <c r="A69" t="s">
        <v>15</v>
      </c>
    </row>
  </sheetData>
  <dataConsolidate/>
  <mergeCells count="3">
    <mergeCell ref="B3:F3"/>
    <mergeCell ref="B10:F10"/>
    <mergeCell ref="J10:N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L26"/>
  <sheetViews>
    <sheetView workbookViewId="0">
      <selection activeCell="P4" sqref="P4:W8"/>
    </sheetView>
  </sheetViews>
  <sheetFormatPr baseColWidth="10" defaultRowHeight="15" x14ac:dyDescent="0.25"/>
  <cols>
    <col min="1" max="1" width="25.5703125" customWidth="1"/>
    <col min="2" max="2" width="21.42578125" customWidth="1"/>
    <col min="4" max="4" width="15.7109375" customWidth="1"/>
    <col min="11" max="11" width="10.7109375" customWidth="1"/>
    <col min="13" max="13" width="15.7109375" customWidth="1"/>
    <col min="16" max="16" width="17.7109375" customWidth="1"/>
    <col min="18" max="18" width="16.42578125" customWidth="1"/>
    <col min="28" max="28" width="16" customWidth="1"/>
  </cols>
  <sheetData>
    <row r="1" spans="1:38" x14ac:dyDescent="0.25">
      <c r="A1" s="9" t="s">
        <v>24</v>
      </c>
      <c r="B1" s="10">
        <v>46084</v>
      </c>
    </row>
    <row r="2" spans="1:38" x14ac:dyDescent="0.25">
      <c r="A2" s="9" t="s">
        <v>21</v>
      </c>
      <c r="B2" s="6">
        <v>41084</v>
      </c>
    </row>
    <row r="3" spans="1:38" x14ac:dyDescent="0.25">
      <c r="A3" s="9" t="s">
        <v>20</v>
      </c>
      <c r="B3" s="8" t="b">
        <v>1</v>
      </c>
      <c r="D3" t="s">
        <v>25</v>
      </c>
      <c r="F3" s="2" t="s">
        <v>30</v>
      </c>
      <c r="L3" t="s">
        <v>36</v>
      </c>
      <c r="P3" t="s">
        <v>25</v>
      </c>
      <c r="R3" s="2" t="s">
        <v>31</v>
      </c>
      <c r="X3" t="s">
        <v>36</v>
      </c>
      <c r="AB3" t="s">
        <v>25</v>
      </c>
      <c r="AD3" s="2" t="s">
        <v>32</v>
      </c>
      <c r="AJ3" t="s">
        <v>36</v>
      </c>
    </row>
    <row r="4" spans="1:38" x14ac:dyDescent="0.25">
      <c r="A4" s="9" t="s">
        <v>35</v>
      </c>
      <c r="B4" s="8" t="b">
        <v>1</v>
      </c>
      <c r="E4">
        <v>-200</v>
      </c>
      <c r="F4">
        <v>-100</v>
      </c>
      <c r="G4">
        <v>-50</v>
      </c>
      <c r="H4">
        <v>0</v>
      </c>
      <c r="I4">
        <v>50</v>
      </c>
      <c r="J4">
        <v>100</v>
      </c>
      <c r="K4">
        <v>200</v>
      </c>
      <c r="L4" t="s">
        <v>37</v>
      </c>
      <c r="M4" t="s">
        <v>38</v>
      </c>
      <c r="N4" t="s">
        <v>39</v>
      </c>
      <c r="Q4">
        <v>-200</v>
      </c>
      <c r="R4">
        <v>-100</v>
      </c>
      <c r="S4">
        <v>-50</v>
      </c>
      <c r="T4">
        <v>0</v>
      </c>
      <c r="U4">
        <v>50</v>
      </c>
      <c r="V4">
        <v>100</v>
      </c>
      <c r="W4">
        <v>200</v>
      </c>
      <c r="X4" t="s">
        <v>37</v>
      </c>
      <c r="Y4" t="s">
        <v>38</v>
      </c>
      <c r="Z4" t="s">
        <v>39</v>
      </c>
      <c r="AC4">
        <v>-200</v>
      </c>
      <c r="AD4">
        <v>-100</v>
      </c>
      <c r="AE4">
        <v>-50</v>
      </c>
      <c r="AF4">
        <v>0</v>
      </c>
      <c r="AG4">
        <v>50</v>
      </c>
      <c r="AH4">
        <v>100</v>
      </c>
      <c r="AI4">
        <v>200</v>
      </c>
      <c r="AJ4" t="s">
        <v>37</v>
      </c>
      <c r="AK4" t="s">
        <v>38</v>
      </c>
      <c r="AL4" t="s">
        <v>39</v>
      </c>
    </row>
    <row r="5" spans="1:38" x14ac:dyDescent="0.25">
      <c r="A5" s="9" t="s">
        <v>19</v>
      </c>
      <c r="B5" s="7" t="s">
        <v>53</v>
      </c>
      <c r="D5" s="2" t="s">
        <v>27</v>
      </c>
      <c r="E5">
        <v>10.5</v>
      </c>
      <c r="F5">
        <v>-0.5</v>
      </c>
      <c r="G5">
        <v>2.25</v>
      </c>
      <c r="H5">
        <v>10.5</v>
      </c>
      <c r="I5">
        <v>24.25</v>
      </c>
      <c r="J5">
        <v>43.5</v>
      </c>
      <c r="K5">
        <v>98.5</v>
      </c>
      <c r="L5">
        <v>4.6904157598262124</v>
      </c>
      <c r="M5">
        <v>-78.679928364426317</v>
      </c>
      <c r="N5">
        <v>5.9330318435968366E-13</v>
      </c>
      <c r="P5" s="2" t="s">
        <v>27</v>
      </c>
      <c r="Q5">
        <v>-21.75</v>
      </c>
      <c r="R5">
        <v>-22.75</v>
      </c>
      <c r="S5">
        <v>-23.25</v>
      </c>
      <c r="T5">
        <v>-23.75</v>
      </c>
      <c r="U5">
        <v>-24.25</v>
      </c>
      <c r="V5">
        <v>-24.75</v>
      </c>
      <c r="W5">
        <v>-25.75</v>
      </c>
      <c r="X5">
        <v>-500.5</v>
      </c>
      <c r="Y5">
        <v>-2375</v>
      </c>
      <c r="Z5">
        <v>0</v>
      </c>
      <c r="AB5" s="2" t="s">
        <v>27</v>
      </c>
      <c r="AC5">
        <v>1733.3333333333333</v>
      </c>
      <c r="AD5">
        <v>266.66666666666663</v>
      </c>
      <c r="AE5">
        <v>633.33333333333326</v>
      </c>
      <c r="AF5">
        <v>1733.3333333333333</v>
      </c>
      <c r="AG5">
        <v>3566.6666666666665</v>
      </c>
      <c r="AH5">
        <v>6133.3333333333339</v>
      </c>
      <c r="AI5">
        <v>13466.666666666666</v>
      </c>
      <c r="AJ5">
        <v>0</v>
      </c>
      <c r="AK5">
        <v>-100</v>
      </c>
      <c r="AL5">
        <v>266.66666666666663</v>
      </c>
    </row>
    <row r="6" spans="1:38" x14ac:dyDescent="0.25">
      <c r="A6" s="9" t="s">
        <v>22</v>
      </c>
      <c r="B6" s="9" t="s">
        <v>23</v>
      </c>
      <c r="D6" s="2" t="s">
        <v>28</v>
      </c>
      <c r="E6">
        <v>7.5</v>
      </c>
      <c r="F6">
        <v>9</v>
      </c>
      <c r="G6">
        <v>9.75</v>
      </c>
      <c r="H6">
        <v>10.5</v>
      </c>
      <c r="I6">
        <v>11.25</v>
      </c>
      <c r="J6">
        <v>12</v>
      </c>
      <c r="K6">
        <v>13.5</v>
      </c>
      <c r="L6">
        <v>-198</v>
      </c>
      <c r="M6">
        <v>-700</v>
      </c>
      <c r="N6">
        <v>0</v>
      </c>
      <c r="P6" s="2" t="s">
        <v>28</v>
      </c>
      <c r="Q6">
        <v>-23.75</v>
      </c>
      <c r="R6">
        <v>1</v>
      </c>
      <c r="S6">
        <v>-5.1875</v>
      </c>
      <c r="T6">
        <v>-23.75</v>
      </c>
      <c r="U6">
        <v>-54.6875</v>
      </c>
      <c r="V6">
        <v>-98</v>
      </c>
      <c r="W6">
        <v>-221.75</v>
      </c>
      <c r="X6">
        <v>6.6332495990905569</v>
      </c>
      <c r="Y6">
        <v>-79.899243639119518</v>
      </c>
      <c r="Z6">
        <v>-5.5417053168582697E-9</v>
      </c>
      <c r="AB6" s="2" t="s">
        <v>28</v>
      </c>
      <c r="AC6">
        <v>-1733.3333333333333</v>
      </c>
      <c r="AD6" t="e">
        <v>#DIV/0!</v>
      </c>
      <c r="AE6">
        <v>3466.6666666666665</v>
      </c>
      <c r="AF6">
        <v>1733.3333333333333</v>
      </c>
      <c r="AG6">
        <v>1155.5555555555554</v>
      </c>
      <c r="AH6">
        <v>866.66666666666663</v>
      </c>
      <c r="AI6">
        <v>577.77777777777771</v>
      </c>
      <c r="AJ6">
        <v>99</v>
      </c>
      <c r="AK6">
        <v>200</v>
      </c>
      <c r="AL6">
        <v>577.77777777777771</v>
      </c>
    </row>
    <row r="7" spans="1:38" x14ac:dyDescent="0.25">
      <c r="A7" s="7" t="s">
        <v>27</v>
      </c>
      <c r="B7" s="7" t="s">
        <v>30</v>
      </c>
      <c r="D7" s="2" t="s">
        <v>29</v>
      </c>
      <c r="E7">
        <v>-14.5</v>
      </c>
      <c r="F7" t="e">
        <v>#DIV/0!</v>
      </c>
      <c r="G7">
        <v>23</v>
      </c>
      <c r="H7">
        <v>10.5</v>
      </c>
      <c r="I7">
        <v>6.3333333333333339</v>
      </c>
      <c r="J7">
        <v>4.25</v>
      </c>
      <c r="K7">
        <v>2.166666666666667</v>
      </c>
      <c r="L7">
        <v>274.99999999999994</v>
      </c>
      <c r="M7">
        <v>524.99999999999989</v>
      </c>
      <c r="N7">
        <v>0</v>
      </c>
      <c r="P7" s="2" t="s">
        <v>29</v>
      </c>
      <c r="Q7">
        <v>27.75</v>
      </c>
      <c r="R7" t="e">
        <v>#DIV/0!</v>
      </c>
      <c r="S7">
        <v>-49.5</v>
      </c>
      <c r="T7">
        <v>-23.75</v>
      </c>
      <c r="U7">
        <v>-15.166666666666668</v>
      </c>
      <c r="V7">
        <v>-10.875</v>
      </c>
      <c r="W7">
        <v>-6.5833333333333339</v>
      </c>
      <c r="X7">
        <v>566.5</v>
      </c>
      <c r="Y7">
        <v>1187.5</v>
      </c>
      <c r="Z7">
        <v>0</v>
      </c>
      <c r="AB7" s="2" t="s">
        <v>29</v>
      </c>
      <c r="AC7">
        <v>1200</v>
      </c>
      <c r="AD7">
        <v>1466.6666666666665</v>
      </c>
      <c r="AE7">
        <v>1600</v>
      </c>
      <c r="AF7">
        <v>1733.3333333333333</v>
      </c>
      <c r="AG7">
        <v>1866.6666666666667</v>
      </c>
      <c r="AH7">
        <v>2000</v>
      </c>
      <c r="AI7">
        <v>2266.666666666667</v>
      </c>
      <c r="AJ7">
        <v>-242</v>
      </c>
      <c r="AK7">
        <v>-650</v>
      </c>
      <c r="AL7">
        <v>0</v>
      </c>
    </row>
    <row r="8" spans="1:38" x14ac:dyDescent="0.25">
      <c r="A8" s="7" t="s">
        <v>28</v>
      </c>
      <c r="B8" s="7" t="s">
        <v>31</v>
      </c>
      <c r="D8" s="2" t="s">
        <v>54</v>
      </c>
      <c r="E8">
        <v>10.5</v>
      </c>
      <c r="F8">
        <v>10.5</v>
      </c>
      <c r="G8">
        <v>10.5</v>
      </c>
      <c r="H8">
        <v>10.5</v>
      </c>
      <c r="I8">
        <v>10.5</v>
      </c>
      <c r="J8">
        <v>10.5</v>
      </c>
      <c r="K8">
        <v>10.5</v>
      </c>
      <c r="L8">
        <v>55</v>
      </c>
      <c r="M8">
        <v>0</v>
      </c>
      <c r="N8">
        <v>10.5</v>
      </c>
      <c r="P8" s="2" t="s">
        <v>54</v>
      </c>
      <c r="Q8">
        <v>-23.75</v>
      </c>
      <c r="R8">
        <v>-23.75</v>
      </c>
      <c r="S8">
        <v>-23.75</v>
      </c>
      <c r="T8">
        <v>-23.75</v>
      </c>
      <c r="U8">
        <v>-23.75</v>
      </c>
      <c r="V8">
        <v>-23.75</v>
      </c>
      <c r="W8">
        <v>-23.75</v>
      </c>
      <c r="X8">
        <v>55</v>
      </c>
      <c r="Y8">
        <v>0</v>
      </c>
      <c r="Z8">
        <v>-23.75</v>
      </c>
      <c r="AB8" s="2" t="s">
        <v>54</v>
      </c>
      <c r="AC8">
        <v>1733.3333333333333</v>
      </c>
      <c r="AD8">
        <v>1733.3333333333333</v>
      </c>
      <c r="AE8">
        <v>1733.3333333333333</v>
      </c>
      <c r="AF8">
        <v>1733.3333333333333</v>
      </c>
      <c r="AG8">
        <v>1733.3333333333333</v>
      </c>
      <c r="AH8">
        <v>1733.3333333333333</v>
      </c>
      <c r="AI8">
        <v>1733.3333333333333</v>
      </c>
      <c r="AJ8">
        <v>55</v>
      </c>
      <c r="AK8">
        <v>0</v>
      </c>
      <c r="AL8">
        <v>1733.3333333333333</v>
      </c>
    </row>
    <row r="9" spans="1:38" x14ac:dyDescent="0.25">
      <c r="A9" s="7" t="s">
        <v>29</v>
      </c>
      <c r="B9" s="7" t="s">
        <v>32</v>
      </c>
    </row>
    <row r="10" spans="1:38" x14ac:dyDescent="0.25">
      <c r="A10" s="7" t="s">
        <v>54</v>
      </c>
      <c r="B10" s="7" t="s">
        <v>26</v>
      </c>
    </row>
    <row r="11" spans="1:38" x14ac:dyDescent="0.25">
      <c r="A11" s="7" t="s">
        <v>26</v>
      </c>
      <c r="B11" s="7" t="s">
        <v>26</v>
      </c>
    </row>
    <row r="12" spans="1:38" x14ac:dyDescent="0.25">
      <c r="A12" s="7" t="s">
        <v>26</v>
      </c>
      <c r="B12" s="7" t="s">
        <v>26</v>
      </c>
    </row>
    <row r="13" spans="1:38" x14ac:dyDescent="0.25">
      <c r="A13" s="7" t="s">
        <v>26</v>
      </c>
      <c r="B13" s="7" t="s">
        <v>26</v>
      </c>
    </row>
    <row r="14" spans="1:38" x14ac:dyDescent="0.25">
      <c r="A14" s="7" t="s">
        <v>26</v>
      </c>
      <c r="B14" s="7" t="s">
        <v>26</v>
      </c>
    </row>
    <row r="15" spans="1:38" x14ac:dyDescent="0.25">
      <c r="A15" s="7" t="s">
        <v>26</v>
      </c>
      <c r="B15" s="7" t="s">
        <v>26</v>
      </c>
    </row>
    <row r="16" spans="1:38" x14ac:dyDescent="0.25">
      <c r="A16" s="7" t="s">
        <v>26</v>
      </c>
      <c r="B16" s="7" t="s">
        <v>26</v>
      </c>
    </row>
    <row r="17" spans="1:2" x14ac:dyDescent="0.25">
      <c r="A17" s="7" t="s">
        <v>26</v>
      </c>
      <c r="B17" s="7" t="s">
        <v>26</v>
      </c>
    </row>
    <row r="18" spans="1:2" x14ac:dyDescent="0.25">
      <c r="A18" s="7" t="s">
        <v>26</v>
      </c>
      <c r="B18" s="7" t="s">
        <v>26</v>
      </c>
    </row>
    <row r="19" spans="1:2" x14ac:dyDescent="0.25">
      <c r="A19" s="7" t="s">
        <v>26</v>
      </c>
      <c r="B19" s="7" t="s">
        <v>26</v>
      </c>
    </row>
    <row r="20" spans="1:2" x14ac:dyDescent="0.25">
      <c r="A20" s="7" t="s">
        <v>26</v>
      </c>
      <c r="B20" s="7" t="s">
        <v>26</v>
      </c>
    </row>
    <row r="21" spans="1:2" x14ac:dyDescent="0.25">
      <c r="A21" s="7" t="s">
        <v>26</v>
      </c>
      <c r="B21" s="7" t="s">
        <v>26</v>
      </c>
    </row>
    <row r="22" spans="1:2" x14ac:dyDescent="0.25">
      <c r="A22" s="7" t="s">
        <v>26</v>
      </c>
      <c r="B22" s="7" t="s">
        <v>26</v>
      </c>
    </row>
    <row r="23" spans="1:2" x14ac:dyDescent="0.25">
      <c r="A23" s="7" t="s">
        <v>26</v>
      </c>
      <c r="B23" s="7" t="s">
        <v>26</v>
      </c>
    </row>
    <row r="24" spans="1:2" x14ac:dyDescent="0.25">
      <c r="A24" s="7" t="s">
        <v>26</v>
      </c>
      <c r="B24" s="7" t="s">
        <v>26</v>
      </c>
    </row>
    <row r="25" spans="1:2" x14ac:dyDescent="0.25">
      <c r="A25" s="7" t="s">
        <v>26</v>
      </c>
      <c r="B25" s="7" t="s">
        <v>26</v>
      </c>
    </row>
    <row r="26" spans="1:2" x14ac:dyDescent="0.25">
      <c r="A26" s="7" t="s">
        <v>26</v>
      </c>
      <c r="B26" s="7" t="s">
        <v>26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U26"/>
  <sheetViews>
    <sheetView workbookViewId="0"/>
  </sheetViews>
  <sheetFormatPr baseColWidth="10" defaultRowHeight="15" x14ac:dyDescent="0.25"/>
  <cols>
    <col min="1" max="1" width="25.85546875" customWidth="1"/>
    <col min="2" max="2" width="22.140625" customWidth="1"/>
    <col min="4" max="5" width="15.85546875" customWidth="1"/>
    <col min="6" max="6" width="15.5703125" customWidth="1"/>
    <col min="7" max="7" width="16.140625" customWidth="1"/>
    <col min="8" max="8" width="14.7109375" customWidth="1"/>
    <col min="9" max="9" width="15.28515625" customWidth="1"/>
    <col min="10" max="10" width="15.5703125" customWidth="1"/>
    <col min="11" max="11" width="16.28515625" customWidth="1"/>
    <col min="12" max="12" width="16" customWidth="1"/>
    <col min="13" max="13" width="16.42578125" customWidth="1"/>
    <col min="14" max="14" width="16.140625" customWidth="1"/>
    <col min="15" max="15" width="13.28515625" customWidth="1"/>
    <col min="16" max="16" width="17" customWidth="1"/>
    <col min="17" max="17" width="16" customWidth="1"/>
    <col min="18" max="18" width="15.7109375" customWidth="1"/>
    <col min="19" max="19" width="16.28515625" customWidth="1"/>
    <col min="20" max="20" width="16.85546875" customWidth="1"/>
    <col min="21" max="21" width="14.7109375" customWidth="1"/>
  </cols>
  <sheetData>
    <row r="1" spans="1:20" x14ac:dyDescent="0.25">
      <c r="A1" s="9" t="s">
        <v>24</v>
      </c>
      <c r="B1" s="10">
        <v>46071</v>
      </c>
    </row>
    <row r="2" spans="1:20" x14ac:dyDescent="0.25">
      <c r="A2" s="9" t="s">
        <v>21</v>
      </c>
      <c r="B2" s="6">
        <v>41071</v>
      </c>
      <c r="D2" t="s">
        <v>12</v>
      </c>
      <c r="E2">
        <v>-50</v>
      </c>
      <c r="F2">
        <v>-25</v>
      </c>
      <c r="G2">
        <v>0</v>
      </c>
      <c r="H2">
        <v>25</v>
      </c>
      <c r="I2">
        <v>50</v>
      </c>
    </row>
    <row r="3" spans="1:20" x14ac:dyDescent="0.25">
      <c r="A3" s="9" t="s">
        <v>20</v>
      </c>
      <c r="B3" s="8" t="b">
        <v>0</v>
      </c>
      <c r="D3" t="s">
        <v>34</v>
      </c>
      <c r="H3" t="s">
        <v>25</v>
      </c>
      <c r="J3" t="s">
        <v>34</v>
      </c>
      <c r="N3" t="s">
        <v>25</v>
      </c>
      <c r="P3" t="s">
        <v>34</v>
      </c>
      <c r="T3" t="s">
        <v>25</v>
      </c>
    </row>
    <row r="4" spans="1:20" x14ac:dyDescent="0.25">
      <c r="A4" s="9" t="s">
        <v>35</v>
      </c>
      <c r="B4" s="8" t="b">
        <v>1</v>
      </c>
      <c r="D4" s="2" t="s">
        <v>27</v>
      </c>
      <c r="E4" s="2" t="s">
        <v>28</v>
      </c>
      <c r="F4" s="2" t="s">
        <v>29</v>
      </c>
      <c r="G4" s="2" t="s">
        <v>49</v>
      </c>
      <c r="H4" s="2" t="s">
        <v>30</v>
      </c>
      <c r="J4" s="2" t="s">
        <v>27</v>
      </c>
      <c r="K4" s="2" t="s">
        <v>28</v>
      </c>
      <c r="L4" s="2" t="s">
        <v>29</v>
      </c>
      <c r="M4" s="2" t="s">
        <v>49</v>
      </c>
      <c r="N4" s="2" t="s">
        <v>31</v>
      </c>
      <c r="P4" s="2" t="s">
        <v>27</v>
      </c>
      <c r="Q4" s="2" t="s">
        <v>28</v>
      </c>
      <c r="R4" s="2" t="s">
        <v>29</v>
      </c>
      <c r="S4" s="2" t="s">
        <v>49</v>
      </c>
      <c r="T4" s="2" t="s">
        <v>32</v>
      </c>
    </row>
    <row r="5" spans="1:20" x14ac:dyDescent="0.25">
      <c r="A5" s="9" t="s">
        <v>19</v>
      </c>
      <c r="B5" s="7" t="s">
        <v>48</v>
      </c>
      <c r="D5">
        <v>50</v>
      </c>
      <c r="E5">
        <v>50</v>
      </c>
      <c r="F5">
        <v>-50</v>
      </c>
      <c r="G5">
        <v>-50</v>
      </c>
      <c r="H5">
        <v>54</v>
      </c>
      <c r="J5">
        <v>-50</v>
      </c>
      <c r="K5">
        <v>-50</v>
      </c>
      <c r="L5">
        <v>50</v>
      </c>
      <c r="M5">
        <v>-50</v>
      </c>
      <c r="N5">
        <v>-2.458333333333333</v>
      </c>
      <c r="P5">
        <v>50</v>
      </c>
      <c r="Q5">
        <v>-50</v>
      </c>
      <c r="R5">
        <v>50</v>
      </c>
      <c r="S5">
        <v>-50</v>
      </c>
      <c r="T5">
        <v>7400</v>
      </c>
    </row>
    <row r="6" spans="1:20" x14ac:dyDescent="0.25">
      <c r="A6" s="9" t="s">
        <v>22</v>
      </c>
      <c r="B6" s="9" t="s">
        <v>23</v>
      </c>
      <c r="D6">
        <v>50</v>
      </c>
      <c r="E6">
        <v>25</v>
      </c>
      <c r="F6">
        <v>-50</v>
      </c>
      <c r="G6">
        <v>-50</v>
      </c>
      <c r="H6">
        <v>53.25</v>
      </c>
      <c r="J6">
        <v>-25</v>
      </c>
      <c r="K6">
        <v>-50</v>
      </c>
      <c r="L6">
        <v>50</v>
      </c>
      <c r="M6">
        <v>-50</v>
      </c>
      <c r="N6">
        <v>-2.625</v>
      </c>
      <c r="P6">
        <v>50</v>
      </c>
      <c r="Q6">
        <v>-50</v>
      </c>
      <c r="R6">
        <v>25</v>
      </c>
      <c r="S6">
        <v>-50</v>
      </c>
      <c r="T6">
        <v>7266.666666666667</v>
      </c>
    </row>
    <row r="7" spans="1:20" x14ac:dyDescent="0.25">
      <c r="A7" s="7" t="s">
        <v>27</v>
      </c>
      <c r="B7" s="7" t="s">
        <v>30</v>
      </c>
      <c r="D7">
        <v>50</v>
      </c>
      <c r="E7">
        <v>0</v>
      </c>
      <c r="F7">
        <v>-50</v>
      </c>
      <c r="G7">
        <v>-50</v>
      </c>
      <c r="H7">
        <v>52.5</v>
      </c>
      <c r="J7">
        <v>0</v>
      </c>
      <c r="K7">
        <v>-50</v>
      </c>
      <c r="L7">
        <v>50</v>
      </c>
      <c r="M7">
        <v>-50</v>
      </c>
      <c r="N7">
        <v>-2.791666666666667</v>
      </c>
      <c r="P7">
        <v>50</v>
      </c>
      <c r="Q7">
        <v>-50</v>
      </c>
      <c r="R7">
        <v>0</v>
      </c>
      <c r="S7">
        <v>-50</v>
      </c>
      <c r="T7">
        <v>7133.333333333333</v>
      </c>
    </row>
    <row r="8" spans="1:20" x14ac:dyDescent="0.25">
      <c r="A8" s="7" t="s">
        <v>28</v>
      </c>
      <c r="B8" s="7" t="s">
        <v>31</v>
      </c>
      <c r="D8">
        <v>50</v>
      </c>
      <c r="E8">
        <v>-25</v>
      </c>
      <c r="F8">
        <v>-50</v>
      </c>
      <c r="G8">
        <v>-50</v>
      </c>
      <c r="H8">
        <v>51.75</v>
      </c>
      <c r="J8">
        <v>25</v>
      </c>
      <c r="K8">
        <v>-50</v>
      </c>
      <c r="L8">
        <v>50</v>
      </c>
      <c r="M8">
        <v>-50</v>
      </c>
      <c r="N8">
        <v>-2.958333333333333</v>
      </c>
      <c r="P8">
        <v>50</v>
      </c>
      <c r="Q8">
        <v>-50</v>
      </c>
      <c r="R8">
        <v>-25</v>
      </c>
      <c r="S8">
        <v>-50</v>
      </c>
      <c r="T8">
        <v>7000</v>
      </c>
    </row>
    <row r="9" spans="1:20" x14ac:dyDescent="0.25">
      <c r="A9" s="7" t="s">
        <v>29</v>
      </c>
      <c r="B9" s="7" t="s">
        <v>32</v>
      </c>
      <c r="D9">
        <v>50</v>
      </c>
      <c r="E9">
        <v>-50</v>
      </c>
      <c r="F9">
        <v>-50</v>
      </c>
      <c r="G9">
        <v>-50</v>
      </c>
      <c r="H9">
        <v>51</v>
      </c>
      <c r="J9">
        <v>50</v>
      </c>
      <c r="K9">
        <v>-50</v>
      </c>
      <c r="L9">
        <v>50</v>
      </c>
      <c r="M9">
        <v>-50</v>
      </c>
      <c r="N9">
        <v>-3.125</v>
      </c>
      <c r="P9">
        <v>50</v>
      </c>
      <c r="Q9">
        <v>-50</v>
      </c>
      <c r="R9">
        <v>-50</v>
      </c>
      <c r="S9">
        <v>-50</v>
      </c>
      <c r="T9">
        <v>6866.666666666667</v>
      </c>
    </row>
    <row r="10" spans="1:20" x14ac:dyDescent="0.25">
      <c r="A10" s="7" t="s">
        <v>49</v>
      </c>
      <c r="B10" s="7" t="s">
        <v>26</v>
      </c>
      <c r="D10">
        <v>0</v>
      </c>
      <c r="E10">
        <v>0</v>
      </c>
      <c r="F10">
        <v>0</v>
      </c>
      <c r="G10">
        <v>0</v>
      </c>
      <c r="H10">
        <v>12.5</v>
      </c>
      <c r="J10">
        <v>0</v>
      </c>
      <c r="K10">
        <v>0</v>
      </c>
      <c r="L10">
        <v>0</v>
      </c>
      <c r="M10">
        <v>0</v>
      </c>
      <c r="N10">
        <v>-23.75</v>
      </c>
      <c r="P10">
        <v>0</v>
      </c>
      <c r="Q10">
        <v>0</v>
      </c>
      <c r="R10">
        <v>0</v>
      </c>
      <c r="S10">
        <v>0</v>
      </c>
      <c r="T10">
        <v>1733.3333333333333</v>
      </c>
    </row>
    <row r="11" spans="1:20" x14ac:dyDescent="0.25">
      <c r="A11" s="7" t="s">
        <v>26</v>
      </c>
      <c r="B11" s="7" t="s">
        <v>26</v>
      </c>
      <c r="D11">
        <v>-50</v>
      </c>
      <c r="E11">
        <v>25</v>
      </c>
      <c r="F11">
        <v>50</v>
      </c>
      <c r="G11">
        <v>-50</v>
      </c>
      <c r="H11">
        <v>3.0833333333333335</v>
      </c>
      <c r="J11">
        <v>-50</v>
      </c>
      <c r="K11">
        <v>50</v>
      </c>
      <c r="L11">
        <v>-50</v>
      </c>
      <c r="M11">
        <v>-50</v>
      </c>
      <c r="N11">
        <v>-110.375</v>
      </c>
      <c r="P11">
        <v>-50</v>
      </c>
      <c r="Q11">
        <v>25</v>
      </c>
      <c r="R11">
        <v>-25</v>
      </c>
      <c r="S11">
        <v>-50</v>
      </c>
      <c r="T11">
        <v>453.33333333333331</v>
      </c>
    </row>
    <row r="12" spans="1:20" x14ac:dyDescent="0.25">
      <c r="A12" s="7" t="s">
        <v>26</v>
      </c>
      <c r="B12" s="7" t="s">
        <v>26</v>
      </c>
      <c r="D12">
        <v>-50</v>
      </c>
      <c r="E12">
        <v>0</v>
      </c>
      <c r="F12">
        <v>50</v>
      </c>
      <c r="G12">
        <v>-50</v>
      </c>
      <c r="H12">
        <v>2.8333333333333335</v>
      </c>
      <c r="J12">
        <v>-25</v>
      </c>
      <c r="K12">
        <v>50</v>
      </c>
      <c r="L12">
        <v>-50</v>
      </c>
      <c r="M12">
        <v>-50</v>
      </c>
      <c r="N12">
        <v>-110.875</v>
      </c>
      <c r="P12">
        <v>-50</v>
      </c>
      <c r="Q12">
        <v>50</v>
      </c>
      <c r="R12">
        <v>0</v>
      </c>
      <c r="S12">
        <v>-50</v>
      </c>
      <c r="T12">
        <v>422.22222222222223</v>
      </c>
    </row>
    <row r="13" spans="1:20" x14ac:dyDescent="0.25">
      <c r="A13" s="7" t="s">
        <v>26</v>
      </c>
      <c r="B13" s="7" t="s">
        <v>26</v>
      </c>
      <c r="D13">
        <v>-50</v>
      </c>
      <c r="E13">
        <v>-50</v>
      </c>
      <c r="F13">
        <v>25</v>
      </c>
      <c r="G13">
        <v>-50</v>
      </c>
      <c r="H13">
        <v>2.8</v>
      </c>
      <c r="J13">
        <v>0</v>
      </c>
      <c r="K13">
        <v>50</v>
      </c>
      <c r="L13">
        <v>-50</v>
      </c>
      <c r="M13">
        <v>-50</v>
      </c>
      <c r="N13">
        <v>-111.375</v>
      </c>
      <c r="P13">
        <v>-50</v>
      </c>
      <c r="Q13">
        <v>25</v>
      </c>
      <c r="R13">
        <v>-50</v>
      </c>
      <c r="S13">
        <v>-50</v>
      </c>
      <c r="T13">
        <v>400</v>
      </c>
    </row>
    <row r="14" spans="1:20" x14ac:dyDescent="0.25">
      <c r="A14" s="7" t="s">
        <v>26</v>
      </c>
      <c r="B14" s="7" t="s">
        <v>26</v>
      </c>
      <c r="D14">
        <v>-50</v>
      </c>
      <c r="E14">
        <v>-25</v>
      </c>
      <c r="F14">
        <v>50</v>
      </c>
      <c r="G14">
        <v>-50</v>
      </c>
      <c r="H14">
        <v>2.5833333333333335</v>
      </c>
      <c r="J14">
        <v>25</v>
      </c>
      <c r="K14">
        <v>50</v>
      </c>
      <c r="L14">
        <v>-50</v>
      </c>
      <c r="M14">
        <v>-50</v>
      </c>
      <c r="N14">
        <v>-111.875</v>
      </c>
      <c r="P14">
        <v>-50</v>
      </c>
      <c r="Q14">
        <v>50</v>
      </c>
      <c r="R14">
        <v>-25</v>
      </c>
      <c r="S14">
        <v>-50</v>
      </c>
      <c r="T14">
        <v>377.77777777777777</v>
      </c>
    </row>
    <row r="15" spans="1:20" x14ac:dyDescent="0.25">
      <c r="A15" s="7" t="s">
        <v>26</v>
      </c>
      <c r="B15" s="7" t="s">
        <v>26</v>
      </c>
      <c r="D15">
        <v>-50</v>
      </c>
      <c r="E15">
        <v>-50</v>
      </c>
      <c r="F15">
        <v>50</v>
      </c>
      <c r="G15">
        <v>-50</v>
      </c>
      <c r="H15">
        <v>2.3333333333333335</v>
      </c>
      <c r="J15">
        <v>50</v>
      </c>
      <c r="K15">
        <v>50</v>
      </c>
      <c r="L15">
        <v>-50</v>
      </c>
      <c r="M15">
        <v>-50</v>
      </c>
      <c r="N15">
        <v>-112.375</v>
      </c>
      <c r="P15">
        <v>-50</v>
      </c>
      <c r="Q15">
        <v>50</v>
      </c>
      <c r="R15">
        <v>-50</v>
      </c>
      <c r="S15">
        <v>-50</v>
      </c>
      <c r="T15">
        <v>333.33333333333337</v>
      </c>
    </row>
    <row r="16" spans="1:20" x14ac:dyDescent="0.25">
      <c r="A16" s="7" t="s">
        <v>26</v>
      </c>
      <c r="B16" s="7" t="s">
        <v>26</v>
      </c>
    </row>
    <row r="17" spans="1:21" x14ac:dyDescent="0.25">
      <c r="A17" s="7" t="s">
        <v>26</v>
      </c>
      <c r="B17" s="7" t="s">
        <v>26</v>
      </c>
      <c r="D17">
        <v>-50</v>
      </c>
      <c r="E17">
        <v>-50</v>
      </c>
      <c r="F17">
        <v>50</v>
      </c>
      <c r="G17">
        <v>-50</v>
      </c>
      <c r="H17">
        <v>2.3333333333333335</v>
      </c>
      <c r="I17" t="s">
        <v>36</v>
      </c>
      <c r="J17">
        <v>-50</v>
      </c>
      <c r="K17">
        <v>-50</v>
      </c>
      <c r="L17">
        <v>50</v>
      </c>
      <c r="M17">
        <v>-50</v>
      </c>
      <c r="N17">
        <v>-2.458333333333333</v>
      </c>
      <c r="O17" t="s">
        <v>36</v>
      </c>
      <c r="P17">
        <v>-50</v>
      </c>
      <c r="Q17">
        <v>50</v>
      </c>
      <c r="R17">
        <v>-50</v>
      </c>
      <c r="S17">
        <v>-50</v>
      </c>
      <c r="T17">
        <v>333.33333333333337</v>
      </c>
      <c r="U17" t="s">
        <v>36</v>
      </c>
    </row>
    <row r="18" spans="1:21" x14ac:dyDescent="0.25">
      <c r="A18" s="7" t="s">
        <v>26</v>
      </c>
      <c r="B18" s="7" t="s">
        <v>26</v>
      </c>
    </row>
    <row r="19" spans="1:21" x14ac:dyDescent="0.25">
      <c r="A19" s="7" t="s">
        <v>26</v>
      </c>
      <c r="B19" s="7" t="s">
        <v>26</v>
      </c>
    </row>
    <row r="20" spans="1:21" x14ac:dyDescent="0.25">
      <c r="A20" s="7" t="s">
        <v>26</v>
      </c>
      <c r="B20" s="7" t="s">
        <v>26</v>
      </c>
    </row>
    <row r="21" spans="1:21" x14ac:dyDescent="0.25">
      <c r="A21" s="7" t="s">
        <v>26</v>
      </c>
      <c r="B21" s="7" t="s">
        <v>26</v>
      </c>
    </row>
    <row r="22" spans="1:21" x14ac:dyDescent="0.25">
      <c r="A22" s="7" t="s">
        <v>26</v>
      </c>
      <c r="B22" s="7" t="s">
        <v>26</v>
      </c>
    </row>
    <row r="23" spans="1:21" x14ac:dyDescent="0.25">
      <c r="A23" s="7" t="s">
        <v>26</v>
      </c>
      <c r="B23" s="7" t="s">
        <v>26</v>
      </c>
    </row>
    <row r="24" spans="1:21" x14ac:dyDescent="0.25">
      <c r="A24" s="7" t="s">
        <v>26</v>
      </c>
      <c r="B24" s="7" t="s">
        <v>26</v>
      </c>
    </row>
    <row r="25" spans="1:21" x14ac:dyDescent="0.25">
      <c r="A25" s="7" t="s">
        <v>26</v>
      </c>
      <c r="B25" s="7" t="s">
        <v>26</v>
      </c>
    </row>
    <row r="26" spans="1:21" x14ac:dyDescent="0.25">
      <c r="A26" s="7" t="s">
        <v>26</v>
      </c>
      <c r="B26" s="7" t="s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Parameter</vt:lpstr>
      <vt:lpstr>Formula</vt:lpstr>
      <vt:lpstr>Sensitivity</vt:lpstr>
      <vt:lpstr>Sensitivity mult</vt:lpstr>
      <vt:lpstr>Sensitivity combined</vt:lpstr>
    </vt:vector>
  </TitlesOfParts>
  <Manager>knoll@etit.tu-chemnitz.de</Manager>
  <Company>TU Chemnitz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Sensitivity calculation with macro</dc:title>
  <dc:creator>knoll</dc:creator>
  <cp:lastModifiedBy>knoll</cp:lastModifiedBy>
  <dcterms:created xsi:type="dcterms:W3CDTF">2012-05-09T08:12:14Z</dcterms:created>
  <dcterms:modified xsi:type="dcterms:W3CDTF">2012-06-25T09:42:36Z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 Analysis Tool Version">
    <vt:lpwstr>1.4</vt:lpwstr>
  </property>
  <property fmtid="{D5CDD505-2E9C-101B-9397-08002B2CF9AE}" pid="3" name="Sensitivity Analysis Tool Author">
    <vt:lpwstr>Thomas M. Knoll</vt:lpwstr>
  </property>
  <property fmtid="{D5CDD505-2E9C-101B-9397-08002B2CF9AE}" pid="4" name="Sensitivity Analysis Tool Email">
    <vt:lpwstr>info@life-cycle-costing.de</vt:lpwstr>
  </property>
  <property fmtid="{D5CDD505-2E9C-101B-9397-08002B2CF9AE}" pid="5" name="Sensitivity Analysis Tool URL">
    <vt:lpwstr>http://www.life-cycle-costing.de/sensitivity_analysis</vt:lpwstr>
  </property>
  <property fmtid="{D5CDD505-2E9C-101B-9397-08002B2CF9AE}" pid="6" name="Sensitivity Analysis Tool Date">
    <vt:lpwstr>6/24/2012 11:01:38 PM</vt:lpwstr>
  </property>
  <property fmtid="{D5CDD505-2E9C-101B-9397-08002B2CF9AE}" pid="7" name="Sensitivity Analysis Tool Sheet">
    <vt:lpwstr>Sensitivity mult</vt:lpwstr>
  </property>
  <property fmtid="{D5CDD505-2E9C-101B-9397-08002B2CF9AE}" pid="8" name="Sensitivity Analysis Single Parameters">
    <vt:lpwstr>Parameter!$B$3|Sensitivity!$B$38:$B$44|Sensitivity!$C$38:$C$44|Formula!$B$4|Sensitivity!$D$38:$D$44|Sensitivity!$E$38:$F$38</vt:lpwstr>
  </property>
</Properties>
</file>